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20" r:id="rId12"/>
    <sheet name="Лист19" sheetId="21" r:id="rId13"/>
    <sheet name="Лист13" sheetId="13" r:id="rId14"/>
    <sheet name="Лист14" sheetId="14" r:id="rId15"/>
    <sheet name="Лист15" sheetId="15" r:id="rId16"/>
    <sheet name="Лист16" sheetId="16" r:id="rId17"/>
    <sheet name="Лист17" sheetId="17" r:id="rId18"/>
    <sheet name="Лист18" sheetId="18" r:id="rId19"/>
    <sheet name="Лист20" sheetId="22" r:id="rId20"/>
    <sheet name="Лист21" sheetId="23" r:id="rId21"/>
  </sheets>
  <definedNames>
    <definedName name="_Hlk50112214" localSheetId="0">Лист1!#REF!</definedName>
    <definedName name="_Hlk50116197" localSheetId="0">Лист1!#REF!</definedName>
    <definedName name="_Hlk50564054" localSheetId="0">Лист1!#REF!</definedName>
    <definedName name="_Hlk50566192" localSheetId="0">Лист1!#REF!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4"/>
  <c r="E22"/>
  <c r="F22"/>
  <c r="G22"/>
  <c r="H22"/>
  <c r="I22"/>
  <c r="J22"/>
  <c r="K22"/>
  <c r="M22"/>
  <c r="O22"/>
  <c r="P22"/>
  <c r="D24" i="2"/>
  <c r="D26" s="1"/>
  <c r="E24"/>
  <c r="E26" s="1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D21" i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3"/>
  <c r="O21"/>
  <c r="O23" s="1"/>
  <c r="D23"/>
  <c r="Q21" i="6" l="1"/>
  <c r="R21" i="3"/>
  <c r="Q23" i="2"/>
  <c r="Q21" i="1"/>
  <c r="D21" i="10" l="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1"/>
  <c r="N23" s="1"/>
  <c r="O21"/>
  <c r="O23" s="1"/>
  <c r="P21"/>
  <c r="P23" s="1"/>
  <c r="G26" i="20"/>
  <c r="N26"/>
  <c r="D21" i="7" l="1"/>
  <c r="D23" s="1"/>
  <c r="E21"/>
  <c r="E23" s="1"/>
  <c r="F21"/>
  <c r="F23" s="1"/>
  <c r="G21"/>
  <c r="G23" s="1"/>
  <c r="H21"/>
  <c r="H23" s="1"/>
  <c r="I21"/>
  <c r="I23" s="1"/>
  <c r="J23"/>
  <c r="K21"/>
  <c r="K23" s="1"/>
  <c r="L21"/>
  <c r="L23" s="1"/>
  <c r="M21"/>
  <c r="M23" s="1"/>
  <c r="N21"/>
  <c r="N23" s="1"/>
  <c r="P21"/>
  <c r="P23" s="1"/>
  <c r="Q21"/>
  <c r="Q23" s="1"/>
  <c r="R21"/>
  <c r="R23" s="1"/>
  <c r="O24" i="4" l="1"/>
  <c r="N23" i="9"/>
  <c r="D2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O21"/>
  <c r="O23" s="1"/>
  <c r="P21"/>
  <c r="P23" s="1"/>
  <c r="Q21"/>
  <c r="Q23" s="1"/>
  <c r="C21"/>
  <c r="J23" i="8" l="1"/>
  <c r="D22" i="6"/>
  <c r="D24" s="1"/>
  <c r="E22"/>
  <c r="E24" s="1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N22"/>
  <c r="N24" s="1"/>
  <c r="O22"/>
  <c r="O24" s="1"/>
  <c r="K23" i="21" l="1"/>
  <c r="D21"/>
  <c r="D23" s="1"/>
  <c r="E21"/>
  <c r="E23" s="1"/>
  <c r="F21"/>
  <c r="F23" s="1"/>
  <c r="G21"/>
  <c r="G23" s="1"/>
  <c r="H21"/>
  <c r="H23" s="1"/>
  <c r="I21"/>
  <c r="I23" s="1"/>
  <c r="J21"/>
  <c r="J23" s="1"/>
  <c r="L21"/>
  <c r="L23" s="1"/>
  <c r="M21"/>
  <c r="M23" s="1"/>
  <c r="N21"/>
  <c r="N23" s="1"/>
  <c r="O21"/>
  <c r="O23" s="1"/>
  <c r="P21"/>
  <c r="P23" s="1"/>
  <c r="G22" i="5" l="1"/>
  <c r="D20"/>
  <c r="D22" s="1"/>
  <c r="E20"/>
  <c r="E22" s="1"/>
  <c r="F20"/>
  <c r="F22" s="1"/>
  <c r="H20"/>
  <c r="H22" s="1"/>
  <c r="I20"/>
  <c r="I22" s="1"/>
  <c r="J20"/>
  <c r="J22" s="1"/>
  <c r="K22"/>
  <c r="L20"/>
  <c r="L22" s="1"/>
  <c r="M20"/>
  <c r="M22" s="1"/>
  <c r="D24" i="20"/>
  <c r="D26" s="1"/>
  <c r="E24"/>
  <c r="E26" s="1"/>
  <c r="F24"/>
  <c r="F26" s="1"/>
  <c r="H24"/>
  <c r="H26" s="1"/>
  <c r="I24"/>
  <c r="I26" s="1"/>
  <c r="J24"/>
  <c r="J26" s="1"/>
  <c r="K24"/>
  <c r="K26" s="1"/>
  <c r="L24"/>
  <c r="L26" s="1"/>
  <c r="M24"/>
  <c r="M26" s="1"/>
  <c r="O24"/>
  <c r="O26" s="1"/>
  <c r="P24"/>
  <c r="P26" s="1"/>
  <c r="C21" i="21"/>
  <c r="C21" i="10"/>
  <c r="C23" s="1"/>
  <c r="D21" i="8"/>
  <c r="D23" s="1"/>
  <c r="E21"/>
  <c r="E23" s="1"/>
  <c r="F21"/>
  <c r="F23" s="1"/>
  <c r="G21"/>
  <c r="G23" s="1"/>
  <c r="H21"/>
  <c r="H23" s="1"/>
  <c r="I21"/>
  <c r="I23" s="1"/>
  <c r="K21"/>
  <c r="K23" s="1"/>
  <c r="L21"/>
  <c r="L23" s="1"/>
  <c r="M21"/>
  <c r="M23" s="1"/>
  <c r="N21"/>
  <c r="N23" s="1"/>
  <c r="O21"/>
  <c r="O23" s="1"/>
  <c r="D21" i="3"/>
  <c r="E21"/>
  <c r="F21"/>
  <c r="G21"/>
  <c r="H21"/>
  <c r="I21"/>
  <c r="J21"/>
  <c r="K21"/>
  <c r="M21"/>
  <c r="N21"/>
  <c r="O21"/>
  <c r="P21"/>
  <c r="C24" i="20" l="1"/>
  <c r="C26" s="1"/>
  <c r="Q26" s="1"/>
  <c r="C21" i="8"/>
  <c r="C23" s="1"/>
  <c r="P23" s="1"/>
  <c r="C21" i="7"/>
  <c r="C23" s="1"/>
  <c r="S23" s="1"/>
  <c r="M10" s="1"/>
  <c r="C22" i="6"/>
  <c r="C24" s="1"/>
  <c r="C20" i="5"/>
  <c r="C22" s="1"/>
  <c r="E24" i="4"/>
  <c r="F24"/>
  <c r="G24"/>
  <c r="H24"/>
  <c r="I24"/>
  <c r="J24"/>
  <c r="K24"/>
  <c r="L24"/>
  <c r="M24"/>
  <c r="N24"/>
  <c r="P24"/>
  <c r="C22"/>
  <c r="C24" s="1"/>
  <c r="D23" i="3"/>
  <c r="E23"/>
  <c r="F23"/>
  <c r="G23"/>
  <c r="H23"/>
  <c r="I23"/>
  <c r="J23"/>
  <c r="K23"/>
  <c r="L23"/>
  <c r="M23"/>
  <c r="N23"/>
  <c r="O23"/>
  <c r="P23"/>
  <c r="C21"/>
  <c r="C23" s="1"/>
  <c r="C24" i="2"/>
  <c r="C26" s="1"/>
  <c r="P26" s="1"/>
  <c r="C21" i="1"/>
  <c r="C23" s="1"/>
  <c r="P23" s="1"/>
  <c r="B24" l="1"/>
  <c r="J10"/>
  <c r="Q23" i="3"/>
  <c r="Q24" i="4"/>
  <c r="B27" i="2"/>
  <c r="J10" i="3" l="1"/>
  <c r="B24"/>
  <c r="B25" i="4"/>
  <c r="J10"/>
  <c r="C23" i="21"/>
  <c r="Q23" s="1"/>
  <c r="B24" l="1"/>
  <c r="B24" i="8" l="1"/>
  <c r="B27" i="20" l="1"/>
  <c r="Q23" i="10"/>
  <c r="B24" s="1"/>
  <c r="C23" i="9" l="1"/>
  <c r="B24" i="7"/>
  <c r="R23" i="9" l="1"/>
  <c r="B24" s="1"/>
  <c r="P24" i="6"/>
  <c r="N22" i="5"/>
  <c r="B25" i="6" l="1"/>
  <c r="J10"/>
  <c r="B23" i="5"/>
  <c r="K10"/>
</calcChain>
</file>

<file path=xl/sharedStrings.xml><?xml version="1.0" encoding="utf-8"?>
<sst xmlns="http://schemas.openxmlformats.org/spreadsheetml/2006/main" count="472" uniqueCount="184">
  <si>
    <t>У Т В Е Р Ж Д АЮ</t>
  </si>
  <si>
    <t xml:space="preserve">                                              Меню на выдачу продуктов питания.</t>
  </si>
  <si>
    <t>Сахар</t>
  </si>
  <si>
    <t xml:space="preserve">Хлеб </t>
  </si>
  <si>
    <t>Морковь</t>
  </si>
  <si>
    <t xml:space="preserve">Соль пищевая </t>
  </si>
  <si>
    <t>Капуста</t>
  </si>
  <si>
    <t>Томат</t>
  </si>
  <si>
    <t>Хлеб</t>
  </si>
  <si>
    <t>Салат витаминный</t>
  </si>
  <si>
    <t>Итого</t>
  </si>
  <si>
    <t>Говядина</t>
  </si>
  <si>
    <t>Соль пищевая</t>
  </si>
  <si>
    <t>Гречка</t>
  </si>
  <si>
    <t xml:space="preserve">Сахар </t>
  </si>
  <si>
    <t>Соль</t>
  </si>
  <si>
    <t>Рис</t>
  </si>
  <si>
    <t>Молоко</t>
  </si>
  <si>
    <t>Огурцы</t>
  </si>
  <si>
    <t>Масло слив</t>
  </si>
  <si>
    <t>количество,довольствующих</t>
  </si>
  <si>
    <t>плановая ст-ть одного</t>
  </si>
  <si>
    <t xml:space="preserve">Морковь </t>
  </si>
  <si>
    <t>плановая стоимость на всех (руб.)</t>
  </si>
  <si>
    <t>Сумма (руб.)</t>
  </si>
  <si>
    <t>Цена (руб.)</t>
  </si>
  <si>
    <t>Итого к выдаче (кг.)</t>
  </si>
  <si>
    <t>Норма на одного человека  (кг.)</t>
  </si>
  <si>
    <t>Какао</t>
  </si>
  <si>
    <t>КОДЫ</t>
  </si>
  <si>
    <t>Форма по ОКУД</t>
  </si>
  <si>
    <t>Директор                   П.Ш.Шамхалова</t>
  </si>
  <si>
    <t>Какао с молоком</t>
  </si>
  <si>
    <t>Масло подсол</t>
  </si>
  <si>
    <t>Лук</t>
  </si>
  <si>
    <t xml:space="preserve">            Завтрак</t>
  </si>
  <si>
    <t>Сыр рассольный порционный</t>
  </si>
  <si>
    <t>Сок</t>
  </si>
  <si>
    <t>Яйцо</t>
  </si>
  <si>
    <t>Помидор</t>
  </si>
  <si>
    <t>Пюре картофельное</t>
  </si>
  <si>
    <t>Гуляш</t>
  </si>
  <si>
    <t>Чай с лимоном</t>
  </si>
  <si>
    <t>Картошка</t>
  </si>
  <si>
    <t>Мука</t>
  </si>
  <si>
    <t>Заварка</t>
  </si>
  <si>
    <t>Лимон</t>
  </si>
  <si>
    <t xml:space="preserve">Лук </t>
  </si>
  <si>
    <t>Птица</t>
  </si>
  <si>
    <t xml:space="preserve">Сухофрукты </t>
  </si>
  <si>
    <t>Чай с сахаром</t>
  </si>
  <si>
    <t>Наименование Учреждения _____МКОУ «Ботлихская СОШ№3»______</t>
  </si>
  <si>
    <t>Плов из птицы</t>
  </si>
  <si>
    <t xml:space="preserve">Компот из сухофруктов </t>
  </si>
  <si>
    <t>Зел.горошек</t>
  </si>
  <si>
    <t>Масло подсолн</t>
  </si>
  <si>
    <t xml:space="preserve">Птица </t>
  </si>
  <si>
    <t xml:space="preserve"> Форма по ОКУД</t>
  </si>
  <si>
    <t>Свежие огурцы</t>
  </si>
  <si>
    <t>Яблоко</t>
  </si>
  <si>
    <t xml:space="preserve">Котлета из птицы </t>
  </si>
  <si>
    <t xml:space="preserve">Каша пшеничная </t>
  </si>
  <si>
    <t xml:space="preserve">Чай с лимоном </t>
  </si>
  <si>
    <t>Масло сливоч</t>
  </si>
  <si>
    <t>Масло Подсол</t>
  </si>
  <si>
    <t xml:space="preserve">Лимон </t>
  </si>
  <si>
    <t xml:space="preserve">Тефтели мясные </t>
  </si>
  <si>
    <t xml:space="preserve">Сок </t>
  </si>
  <si>
    <t xml:space="preserve">Масло слив </t>
  </si>
  <si>
    <t>Повар</t>
  </si>
  <si>
    <t xml:space="preserve">                                                                                         </t>
  </si>
  <si>
    <t>Выдал завхоз _______________________________________      Повар __________________________________________</t>
  </si>
  <si>
    <t>Котлета из говядины</t>
  </si>
  <si>
    <t>Масло подсолнч</t>
  </si>
  <si>
    <t>Выдал завхоз _______________________________________     Повар __________________________________________</t>
  </si>
  <si>
    <t>Сухари паниров</t>
  </si>
  <si>
    <t>Банан</t>
  </si>
  <si>
    <t>Груша</t>
  </si>
  <si>
    <t xml:space="preserve">Каша рисовая вязкая с изюмом  </t>
  </si>
  <si>
    <t>Ответственное лицо – Магомедова У.М.</t>
  </si>
  <si>
    <t>Макароны запеченные с сыром</t>
  </si>
  <si>
    <t>капуста</t>
  </si>
  <si>
    <t>морковь</t>
  </si>
  <si>
    <t>лук</t>
  </si>
  <si>
    <t xml:space="preserve">зел. горошек </t>
  </si>
  <si>
    <t>масло подсолн</t>
  </si>
  <si>
    <t>соль</t>
  </si>
  <si>
    <t>макароны</t>
  </si>
  <si>
    <t xml:space="preserve">сыр </t>
  </si>
  <si>
    <t>масло сливочн</t>
  </si>
  <si>
    <t>сахар</t>
  </si>
  <si>
    <t>лимон</t>
  </si>
  <si>
    <t>десерт</t>
  </si>
  <si>
    <t>Десерт</t>
  </si>
  <si>
    <t>хлеб</t>
  </si>
  <si>
    <t>рис</t>
  </si>
  <si>
    <t>изюм</t>
  </si>
  <si>
    <t>масло слив</t>
  </si>
  <si>
    <t>сыр</t>
  </si>
  <si>
    <t>яйцо</t>
  </si>
  <si>
    <t>помидоры</t>
  </si>
  <si>
    <t xml:space="preserve">соль </t>
  </si>
  <si>
    <t>Свежие  огурцы</t>
  </si>
  <si>
    <t>Яблоки</t>
  </si>
  <si>
    <t>Ответственное лицо –  Магомедова У.М.</t>
  </si>
  <si>
    <t>Ответственное лицо - Магомедова У.М.</t>
  </si>
  <si>
    <t>Масло растит</t>
  </si>
  <si>
    <t>Овощи тушенные с мясом</t>
  </si>
  <si>
    <t>Котлеты рыбные</t>
  </si>
  <si>
    <t>Рыба</t>
  </si>
  <si>
    <t>Сухари панировочн</t>
  </si>
  <si>
    <t>Масло подсолнечное</t>
  </si>
  <si>
    <t>Сазар</t>
  </si>
  <si>
    <t>Свеж огурцы</t>
  </si>
  <si>
    <t>Творог</t>
  </si>
  <si>
    <t>Сырники из творога</t>
  </si>
  <si>
    <t>Яйца</t>
  </si>
  <si>
    <t>Салат из зеленого горошка</t>
  </si>
  <si>
    <t>Картошка отварная в молоке</t>
  </si>
  <si>
    <t>Каша овсяная</t>
  </si>
  <si>
    <t xml:space="preserve">Яйцо отварное </t>
  </si>
  <si>
    <t>Соленые огурцы</t>
  </si>
  <si>
    <t>Выдал завхоз _______________________________________   __________________________________________</t>
  </si>
  <si>
    <t>Рагу овлощное</t>
  </si>
  <si>
    <t>Сыр порциями</t>
  </si>
  <si>
    <t xml:space="preserve">Сыр </t>
  </si>
  <si>
    <t>Крупа овсяная</t>
  </si>
  <si>
    <t>Тоиат</t>
  </si>
  <si>
    <t>Крупа манная</t>
  </si>
  <si>
    <t>Масло сливочное</t>
  </si>
  <si>
    <t>Манная каша</t>
  </si>
  <si>
    <t>Фрикадельки из говядины</t>
  </si>
  <si>
    <t>Масло растительное</t>
  </si>
  <si>
    <t>Чай сладкий</t>
  </si>
  <si>
    <t>Зеленый горошек</t>
  </si>
  <si>
    <t>Чай</t>
  </si>
  <si>
    <t>Чай  с лимоном</t>
  </si>
  <si>
    <t>заварка</t>
  </si>
  <si>
    <t>Груши</t>
  </si>
  <si>
    <t>Свежие помидоры</t>
  </si>
  <si>
    <t>Масло  подсолн</t>
  </si>
  <si>
    <t>Молоко сгущеное</t>
  </si>
  <si>
    <t>Десерт/птица дивная</t>
  </si>
  <si>
    <t>Свежие овощи (помидоры)</t>
  </si>
  <si>
    <t xml:space="preserve">  «         »                сентябрь                    2021г.                      </t>
  </si>
  <si>
    <t xml:space="preserve">                                               На «__»  _________сентябрь___________     2021 г.                                                     </t>
  </si>
  <si>
    <t xml:space="preserve">                                               На «__»  _________сентября____________     2021 г.                                                     </t>
  </si>
  <si>
    <t xml:space="preserve">  «       »               сентября                     2021г.                      </t>
  </si>
  <si>
    <t xml:space="preserve">                                               На «__»  ________сентября____________     2021 г.                                                     </t>
  </si>
  <si>
    <t xml:space="preserve">  «       »                сентября                    2021г.                      </t>
  </si>
  <si>
    <t xml:space="preserve">                                               На «__»  _______сентябрь___________     2021 г.                                                     </t>
  </si>
  <si>
    <t xml:space="preserve">  «      »                сентябрь                     2021г.                      </t>
  </si>
  <si>
    <t xml:space="preserve">                                               На «_»  ________сентября____________     2021 г.                                                     </t>
  </si>
  <si>
    <t xml:space="preserve">  «       »               сентября                   2021г.                      </t>
  </si>
  <si>
    <t xml:space="preserve">  «      »                сентября                     2021г.                      </t>
  </si>
  <si>
    <t xml:space="preserve">  «     »                сентября                     2021г.                      </t>
  </si>
  <si>
    <t xml:space="preserve">                                               На   ________сентября____________     2021 г.                                                     </t>
  </si>
  <si>
    <t xml:space="preserve">  «        »                сентября                   2021г.                      </t>
  </si>
  <si>
    <t xml:space="preserve">  «        »                сентября                     2021г.                      </t>
  </si>
  <si>
    <t xml:space="preserve">  «      »                сентября                   2021г.                      </t>
  </si>
  <si>
    <t>Помидоры</t>
  </si>
  <si>
    <t>Салат из  капусты</t>
  </si>
  <si>
    <t>0.141</t>
  </si>
  <si>
    <t xml:space="preserve"> </t>
  </si>
  <si>
    <t>0.05</t>
  </si>
  <si>
    <t>пятница</t>
  </si>
  <si>
    <t>сентября</t>
  </si>
  <si>
    <t>мука</t>
  </si>
  <si>
    <t>понедельник</t>
  </si>
  <si>
    <t>Среда</t>
  </si>
  <si>
    <t>вторник</t>
  </si>
  <si>
    <t>суббота</t>
  </si>
  <si>
    <t>Наименование Учреждения _____МКОУ «Зиловская СОШ»______</t>
  </si>
  <si>
    <t>Ответственное лицо –  Умаханов А.Г.</t>
  </si>
  <si>
    <t>Выдал завхоз                                                     Умаханов А.Г.                                        Повар                                                               Омарова З.Н.</t>
  </si>
  <si>
    <t>Гречка с курицей</t>
  </si>
  <si>
    <t>Салат из овощей</t>
  </si>
  <si>
    <t>Майонез</t>
  </si>
  <si>
    <t>огурцы</t>
  </si>
  <si>
    <t>перец</t>
  </si>
  <si>
    <t>0.002</t>
  </si>
  <si>
    <t>Директор                             Сагитов Н.М.</t>
  </si>
  <si>
    <t xml:space="preserve">  « 25    »                ноября                  2021г.                      </t>
  </si>
  <si>
    <t xml:space="preserve">                                               На «25»  _________ ноября____________     2021 г.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</si>
</sst>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2" fontId="9" fillId="0" borderId="8" xfId="0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2" fontId="0" fillId="0" borderId="0" xfId="0" applyNumberFormat="1"/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textRotation="90" wrapText="1"/>
      <protection locked="0"/>
    </xf>
    <xf numFmtId="0" fontId="4" fillId="0" borderId="1" xfId="0" applyNumberFormat="1" applyFont="1" applyBorder="1" applyAlignment="1" applyProtection="1">
      <alignment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2" fontId="9" fillId="0" borderId="17" xfId="0" applyNumberFormat="1" applyFont="1" applyFill="1" applyBorder="1" applyProtection="1"/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2" fontId="0" fillId="0" borderId="0" xfId="0" applyNumberFormat="1" applyFont="1"/>
    <xf numFmtId="2" fontId="12" fillId="0" borderId="17" xfId="0" applyNumberFormat="1" applyFont="1" applyFill="1" applyBorder="1" applyProtection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9" fillId="0" borderId="8" xfId="0" applyNumberFormat="1" applyFont="1" applyBorder="1" applyProtection="1"/>
    <xf numFmtId="0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2" fontId="13" fillId="0" borderId="0" xfId="0" applyNumberFormat="1" applyFont="1" applyProtection="1"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2" fontId="9" fillId="0" borderId="8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18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6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vertical="center" textRotation="90" wrapTex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 applyNumberFormat="1"/>
    <xf numFmtId="2" fontId="9" fillId="0" borderId="26" xfId="0" applyNumberFormat="1" applyFont="1" applyFill="1" applyBorder="1" applyProtection="1"/>
    <xf numFmtId="164" fontId="13" fillId="0" borderId="1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textRotation="90" wrapText="1"/>
      <protection locked="0"/>
    </xf>
    <xf numFmtId="0" fontId="4" fillId="0" borderId="1" xfId="0" applyNumberFormat="1" applyFont="1" applyBorder="1" applyAlignment="1" applyProtection="1">
      <alignment horizontal="left" vertical="center" textRotation="90" wrapText="1"/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Font="1" applyBorder="1" applyAlignment="1" applyProtection="1">
      <alignment horizontal="left"/>
    </xf>
    <xf numFmtId="2" fontId="9" fillId="0" borderId="8" xfId="0" applyNumberFormat="1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0" fillId="0" borderId="26" xfId="0" applyNumberFormat="1" applyFill="1" applyBorder="1" applyProtection="1"/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" fontId="0" fillId="0" borderId="0" xfId="0" applyNumberFormat="1"/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vertical="center" textRotation="90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vertical="center" textRotation="90" wrapText="1"/>
      <protection locked="0"/>
    </xf>
    <xf numFmtId="0" fontId="2" fillId="0" borderId="25" xfId="0" applyFont="1" applyBorder="1" applyAlignment="1" applyProtection="1">
      <alignment vertical="center" textRotation="90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textRotation="90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right" vertical="center" wrapText="1"/>
      <protection locked="0"/>
    </xf>
    <xf numFmtId="0" fontId="4" fillId="0" borderId="24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opLeftCell="A4" workbookViewId="0">
      <selection activeCell="D6" sqref="D6"/>
    </sheetView>
  </sheetViews>
  <sheetFormatPr defaultRowHeight="15"/>
  <cols>
    <col min="1" max="1" width="8.5703125" customWidth="1"/>
    <col min="2" max="2" width="33.5703125" customWidth="1"/>
    <col min="3" max="3" width="10.42578125" customWidth="1"/>
    <col min="4" max="4" width="10.140625" customWidth="1"/>
    <col min="5" max="5" width="9.7109375" customWidth="1"/>
    <col min="6" max="6" width="10" customWidth="1"/>
    <col min="7" max="7" width="10.5703125" customWidth="1"/>
    <col min="8" max="8" width="8.5703125" customWidth="1"/>
    <col min="9" max="9" width="10.5703125" customWidth="1"/>
    <col min="10" max="10" width="10.140625" customWidth="1"/>
    <col min="11" max="11" width="10.42578125" customWidth="1"/>
    <col min="12" max="12" width="10" customWidth="1"/>
    <col min="13" max="13" width="10.5703125" customWidth="1"/>
    <col min="14" max="15" width="9.5703125" customWidth="1"/>
    <col min="16" max="16" width="8.85546875" customWidth="1"/>
    <col min="17" max="18" width="6.28515625" customWidth="1"/>
    <col min="19" max="19" width="9.140625" customWidth="1"/>
  </cols>
  <sheetData>
    <row r="1" spans="1:18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7.2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39"/>
      <c r="Q2" s="39"/>
      <c r="R2" s="39"/>
    </row>
    <row r="3" spans="1:18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39"/>
      <c r="Q3" s="39"/>
      <c r="R3" s="39"/>
    </row>
    <row r="4" spans="1:18" ht="14.25" customHeight="1">
      <c r="A4" s="131" t="s">
        <v>144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39"/>
      <c r="Q4" s="39"/>
      <c r="R4" s="39"/>
    </row>
    <row r="5" spans="1:18">
      <c r="A5" s="3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</row>
    <row r="6" spans="1:18">
      <c r="A6" s="4" t="s">
        <v>145</v>
      </c>
      <c r="B6" s="5"/>
      <c r="C6" s="5" t="s">
        <v>168</v>
      </c>
      <c r="D6" s="5"/>
      <c r="E6" s="5"/>
      <c r="F6" s="5"/>
      <c r="G6" s="5"/>
      <c r="H6" s="5"/>
      <c r="I6" s="39"/>
      <c r="J6" s="39"/>
      <c r="K6" s="39"/>
      <c r="L6" s="39"/>
      <c r="M6" s="39"/>
      <c r="N6" s="39"/>
      <c r="O6" s="39"/>
      <c r="P6" s="39"/>
      <c r="Q6" s="119" t="s">
        <v>29</v>
      </c>
      <c r="R6" s="119"/>
    </row>
    <row r="7" spans="1:18">
      <c r="A7" s="6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106"/>
      <c r="Q7" s="119">
        <v>5042022</v>
      </c>
      <c r="R7" s="119"/>
    </row>
    <row r="8" spans="1:18" ht="15.75" thickBot="1">
      <c r="A8" s="6" t="s">
        <v>79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19"/>
      <c r="R8" s="119"/>
    </row>
    <row r="9" spans="1:18">
      <c r="A9" s="6"/>
      <c r="B9" s="123" t="s">
        <v>20</v>
      </c>
      <c r="C9" s="124"/>
      <c r="D9" s="124"/>
      <c r="E9" s="124"/>
      <c r="F9" s="124" t="s">
        <v>21</v>
      </c>
      <c r="G9" s="124"/>
      <c r="H9" s="124"/>
      <c r="I9" s="124"/>
      <c r="J9" s="124" t="s">
        <v>23</v>
      </c>
      <c r="K9" s="124"/>
      <c r="L9" s="124"/>
      <c r="M9" s="125"/>
      <c r="N9" s="64"/>
      <c r="O9" s="64"/>
      <c r="P9" s="39"/>
      <c r="Q9" s="119"/>
      <c r="R9" s="119"/>
    </row>
    <row r="10" spans="1:18" ht="15.75" thickBot="1">
      <c r="A10" s="6"/>
      <c r="B10" s="126">
        <v>37</v>
      </c>
      <c r="C10" s="127"/>
      <c r="D10" s="127"/>
      <c r="E10" s="127"/>
      <c r="F10" s="127">
        <v>61</v>
      </c>
      <c r="G10" s="127"/>
      <c r="H10" s="127"/>
      <c r="I10" s="127"/>
      <c r="J10" s="128">
        <f>P23</f>
        <v>2257.0549999999998</v>
      </c>
      <c r="K10" s="129"/>
      <c r="L10" s="129"/>
      <c r="M10" s="130"/>
      <c r="N10" s="65"/>
      <c r="O10" s="65"/>
      <c r="P10" s="39"/>
      <c r="Q10" s="39"/>
      <c r="R10" s="39"/>
    </row>
    <row r="11" spans="1:18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66.75" customHeight="1">
      <c r="A12" s="8"/>
      <c r="B12" s="17"/>
      <c r="C12" s="98" t="s">
        <v>81</v>
      </c>
      <c r="D12" s="98" t="s">
        <v>82</v>
      </c>
      <c r="E12" s="98" t="s">
        <v>83</v>
      </c>
      <c r="F12" s="98" t="s">
        <v>84</v>
      </c>
      <c r="G12" s="98" t="s">
        <v>85</v>
      </c>
      <c r="H12" s="98" t="s">
        <v>86</v>
      </c>
      <c r="I12" s="98" t="s">
        <v>87</v>
      </c>
      <c r="J12" s="98" t="s">
        <v>88</v>
      </c>
      <c r="K12" s="98" t="s">
        <v>89</v>
      </c>
      <c r="L12" s="98" t="s">
        <v>37</v>
      </c>
      <c r="M12" s="98" t="s">
        <v>77</v>
      </c>
      <c r="N12" s="98" t="s">
        <v>167</v>
      </c>
      <c r="O12" s="98" t="s">
        <v>92</v>
      </c>
      <c r="P12" s="38"/>
      <c r="Q12" s="38"/>
      <c r="R12" s="38"/>
    </row>
    <row r="13" spans="1:18" ht="15.75" customHeight="1">
      <c r="A13" s="28"/>
      <c r="B13" s="11"/>
      <c r="C13" s="98">
        <v>1</v>
      </c>
      <c r="D13" s="98">
        <v>2</v>
      </c>
      <c r="E13" s="98">
        <v>3</v>
      </c>
      <c r="F13" s="98">
        <v>4</v>
      </c>
      <c r="G13" s="98">
        <v>5</v>
      </c>
      <c r="H13" s="98">
        <v>6</v>
      </c>
      <c r="I13" s="98">
        <v>7</v>
      </c>
      <c r="J13" s="98">
        <v>8</v>
      </c>
      <c r="K13" s="98">
        <v>9</v>
      </c>
      <c r="L13" s="99">
        <v>10</v>
      </c>
      <c r="M13" s="98">
        <v>11</v>
      </c>
      <c r="N13" s="98">
        <v>12</v>
      </c>
      <c r="O13" s="98">
        <v>13</v>
      </c>
      <c r="P13" s="38"/>
      <c r="Q13" s="38"/>
      <c r="R13" s="38"/>
    </row>
    <row r="14" spans="1:18" ht="20.25" customHeight="1">
      <c r="A14" s="120" t="s">
        <v>35</v>
      </c>
      <c r="B14" s="56" t="s">
        <v>167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15">
        <v>1.855</v>
      </c>
      <c r="O14" s="100"/>
      <c r="P14" s="38"/>
      <c r="Q14" s="38">
        <v>2.4</v>
      </c>
      <c r="R14" s="38"/>
    </row>
    <row r="15" spans="1:18" ht="22.5" customHeight="1">
      <c r="A15" s="120"/>
      <c r="B15" s="13" t="s">
        <v>9</v>
      </c>
      <c r="C15" s="100">
        <v>4.4999999999999998E-2</v>
      </c>
      <c r="D15" s="101">
        <v>1.4999999999999999E-2</v>
      </c>
      <c r="E15" s="101">
        <v>1.4999999999999999E-2</v>
      </c>
      <c r="F15" s="101">
        <v>0.02</v>
      </c>
      <c r="G15" s="101">
        <v>3.0000000000000001E-3</v>
      </c>
      <c r="H15" s="101">
        <v>2E-3</v>
      </c>
      <c r="I15" s="100"/>
      <c r="J15" s="100"/>
      <c r="K15" s="100"/>
      <c r="L15" s="100"/>
      <c r="M15" s="100"/>
      <c r="N15" s="100"/>
      <c r="O15" s="100"/>
      <c r="P15" s="38"/>
      <c r="Q15" s="38">
        <v>6.9</v>
      </c>
      <c r="R15" s="38"/>
    </row>
    <row r="16" spans="1:18" ht="25.5" customHeight="1">
      <c r="A16" s="120"/>
      <c r="B16" s="14" t="s">
        <v>80</v>
      </c>
      <c r="C16" s="100"/>
      <c r="D16" s="100"/>
      <c r="E16" s="100"/>
      <c r="F16" s="100"/>
      <c r="G16" s="100"/>
      <c r="H16" s="100">
        <v>1E-3</v>
      </c>
      <c r="I16" s="102">
        <v>6.5000000000000002E-2</v>
      </c>
      <c r="J16" s="102">
        <v>1.4999999999999999E-2</v>
      </c>
      <c r="K16" s="102">
        <v>7.0000000000000001E-3</v>
      </c>
      <c r="L16" s="100"/>
      <c r="M16" s="100"/>
      <c r="N16" s="100"/>
      <c r="O16" s="100"/>
      <c r="P16" s="38"/>
      <c r="Q16" s="38">
        <v>14.4</v>
      </c>
      <c r="R16" s="38"/>
    </row>
    <row r="17" spans="1:18" ht="21.75" customHeight="1">
      <c r="A17" s="120"/>
      <c r="B17" s="15" t="s">
        <v>37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>
        <v>0.2</v>
      </c>
      <c r="M17" s="100"/>
      <c r="N17" s="100"/>
      <c r="O17" s="100"/>
      <c r="P17" s="38"/>
      <c r="Q17" s="38">
        <v>13</v>
      </c>
      <c r="R17" s="38"/>
    </row>
    <row r="18" spans="1:18" ht="27.75" customHeight="1">
      <c r="A18" s="120"/>
      <c r="B18" s="33" t="s">
        <v>77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>
        <v>0.16500000000000001</v>
      </c>
      <c r="N18" s="100"/>
      <c r="O18" s="100"/>
      <c r="P18" s="38"/>
      <c r="Q18" s="38">
        <v>16.5</v>
      </c>
      <c r="R18" s="38"/>
    </row>
    <row r="19" spans="1:18" ht="27" customHeight="1">
      <c r="A19" s="120"/>
      <c r="B19" s="33" t="s">
        <v>142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>
        <v>1</v>
      </c>
      <c r="P19" s="38"/>
      <c r="Q19" s="38">
        <v>7.8</v>
      </c>
      <c r="R19" s="38"/>
    </row>
    <row r="20" spans="1:18" ht="36" customHeight="1">
      <c r="A20" s="121" t="s">
        <v>27</v>
      </c>
      <c r="B20" s="122"/>
      <c r="C20" s="103">
        <v>4.4999999999999998E-2</v>
      </c>
      <c r="D20" s="103">
        <v>1.4999999999999999E-2</v>
      </c>
      <c r="E20" s="103">
        <v>1.4999999999999999E-2</v>
      </c>
      <c r="F20" s="103">
        <v>0.02</v>
      </c>
      <c r="G20" s="103">
        <v>3.0000000000000001E-3</v>
      </c>
      <c r="H20" s="103">
        <v>3.0000000000000001E-3</v>
      </c>
      <c r="I20" s="103">
        <v>6.5000000000000002E-2</v>
      </c>
      <c r="J20" s="103">
        <v>1.4999999999999999E-2</v>
      </c>
      <c r="K20" s="103">
        <v>7.0000000000000001E-3</v>
      </c>
      <c r="L20" s="103">
        <v>0.2</v>
      </c>
      <c r="M20" s="103">
        <v>0.16500000000000001</v>
      </c>
      <c r="N20" s="103">
        <v>0.05</v>
      </c>
      <c r="O20" s="103">
        <v>1</v>
      </c>
      <c r="P20" s="38"/>
      <c r="Q20" s="38"/>
      <c r="R20" s="38"/>
    </row>
    <row r="21" spans="1:18" ht="28.5" customHeight="1">
      <c r="A21" s="133" t="s">
        <v>26</v>
      </c>
      <c r="B21" s="122"/>
      <c r="C21" s="104">
        <f>$B$10*C20</f>
        <v>1.665</v>
      </c>
      <c r="D21" s="104">
        <f t="shared" ref="D21:O21" si="0">$B$10*D20</f>
        <v>0.55499999999999994</v>
      </c>
      <c r="E21" s="104">
        <f t="shared" si="0"/>
        <v>0.55499999999999994</v>
      </c>
      <c r="F21" s="104">
        <f t="shared" si="0"/>
        <v>0.74</v>
      </c>
      <c r="G21" s="104">
        <f t="shared" si="0"/>
        <v>0.111</v>
      </c>
      <c r="H21" s="104">
        <f t="shared" si="0"/>
        <v>0.111</v>
      </c>
      <c r="I21" s="104">
        <f t="shared" si="0"/>
        <v>2.4050000000000002</v>
      </c>
      <c r="J21" s="104">
        <f t="shared" si="0"/>
        <v>0.55499999999999994</v>
      </c>
      <c r="K21" s="104">
        <f t="shared" si="0"/>
        <v>0.25900000000000001</v>
      </c>
      <c r="L21" s="104">
        <f t="shared" si="0"/>
        <v>7.4</v>
      </c>
      <c r="M21" s="104">
        <f t="shared" si="0"/>
        <v>6.1050000000000004</v>
      </c>
      <c r="N21" s="104">
        <v>1.855</v>
      </c>
      <c r="O21" s="104">
        <f t="shared" si="0"/>
        <v>37</v>
      </c>
      <c r="P21" s="38"/>
      <c r="Q21" s="38">
        <f>SUM(Q14:Q20)</f>
        <v>61</v>
      </c>
      <c r="R21" s="38"/>
    </row>
    <row r="22" spans="1:18" ht="19.5" customHeight="1">
      <c r="A22" s="133" t="s">
        <v>25</v>
      </c>
      <c r="B22" s="122"/>
      <c r="C22" s="103">
        <v>60</v>
      </c>
      <c r="D22" s="103">
        <v>60</v>
      </c>
      <c r="E22" s="103">
        <v>30</v>
      </c>
      <c r="F22" s="103">
        <v>117</v>
      </c>
      <c r="G22" s="103">
        <v>150</v>
      </c>
      <c r="H22" s="103">
        <v>20</v>
      </c>
      <c r="I22" s="103">
        <v>60</v>
      </c>
      <c r="J22" s="103">
        <v>380</v>
      </c>
      <c r="K22" s="103">
        <v>685</v>
      </c>
      <c r="L22" s="103">
        <v>65</v>
      </c>
      <c r="M22" s="103">
        <v>100</v>
      </c>
      <c r="N22" s="103">
        <v>48</v>
      </c>
      <c r="O22" s="103">
        <v>7.8</v>
      </c>
      <c r="P22" s="38"/>
      <c r="Q22" s="38"/>
      <c r="R22" s="38"/>
    </row>
    <row r="23" spans="1:18" ht="31.5" customHeight="1" thickBot="1">
      <c r="A23" s="117" t="s">
        <v>24</v>
      </c>
      <c r="B23" s="118"/>
      <c r="C23" s="105">
        <f>C22*C21</f>
        <v>99.9</v>
      </c>
      <c r="D23" s="105">
        <f t="shared" ref="D23:O23" si="1">D22*D21</f>
        <v>33.299999999999997</v>
      </c>
      <c r="E23" s="105">
        <f t="shared" si="1"/>
        <v>16.649999999999999</v>
      </c>
      <c r="F23" s="105">
        <f t="shared" si="1"/>
        <v>86.58</v>
      </c>
      <c r="G23" s="105">
        <f t="shared" si="1"/>
        <v>16.649999999999999</v>
      </c>
      <c r="H23" s="105">
        <f t="shared" si="1"/>
        <v>2.2200000000000002</v>
      </c>
      <c r="I23" s="105">
        <f t="shared" si="1"/>
        <v>144.30000000000001</v>
      </c>
      <c r="J23" s="105">
        <f t="shared" si="1"/>
        <v>210.89999999999998</v>
      </c>
      <c r="K23" s="105">
        <f t="shared" si="1"/>
        <v>177.41499999999999</v>
      </c>
      <c r="L23" s="105">
        <f t="shared" si="1"/>
        <v>481</v>
      </c>
      <c r="M23" s="105">
        <f t="shared" si="1"/>
        <v>610.5</v>
      </c>
      <c r="N23" s="105">
        <f t="shared" si="1"/>
        <v>89.039999999999992</v>
      </c>
      <c r="O23" s="105">
        <f t="shared" si="1"/>
        <v>288.59999999999997</v>
      </c>
      <c r="P23" s="43">
        <f>SUM(C23:O23)</f>
        <v>2257.0549999999998</v>
      </c>
      <c r="Q23" s="38"/>
      <c r="R23" s="38"/>
    </row>
    <row r="24" spans="1:18" ht="18" customHeight="1">
      <c r="A24" s="20" t="s">
        <v>10</v>
      </c>
      <c r="B24" s="21">
        <f>P23</f>
        <v>2257.0549999999998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8"/>
      <c r="R24" s="38"/>
    </row>
    <row r="25" spans="1:18" ht="42" customHeight="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15.75">
      <c r="A26" s="22" t="s">
        <v>71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</sheetData>
  <mergeCells count="18">
    <mergeCell ref="A2:O2"/>
    <mergeCell ref="A3:O3"/>
    <mergeCell ref="A4:O4"/>
    <mergeCell ref="A21:B21"/>
    <mergeCell ref="A22:B22"/>
    <mergeCell ref="A23:B23"/>
    <mergeCell ref="Q6:R6"/>
    <mergeCell ref="Q7:R7"/>
    <mergeCell ref="A14:A19"/>
    <mergeCell ref="A20:B20"/>
    <mergeCell ref="Q8:R8"/>
    <mergeCell ref="B9:E9"/>
    <mergeCell ref="F9:I9"/>
    <mergeCell ref="J9:M9"/>
    <mergeCell ref="Q9:R9"/>
    <mergeCell ref="B10:E10"/>
    <mergeCell ref="F10:I10"/>
    <mergeCell ref="J10:M10"/>
  </mergeCells>
  <dataValidations count="1">
    <dataValidation type="date" allowBlank="1" showInputMessage="1" showErrorMessage="1" sqref="L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27" sqref="E27"/>
    </sheetView>
  </sheetViews>
  <sheetFormatPr defaultRowHeight="15"/>
  <cols>
    <col min="1" max="1" width="9.140625" style="2"/>
    <col min="2" max="2" width="27.140625" style="2" customWidth="1"/>
    <col min="3" max="3" width="10.85546875" style="2" customWidth="1"/>
    <col min="4" max="4" width="9.42578125" style="2" customWidth="1"/>
    <col min="5" max="9" width="9.7109375" style="2" customWidth="1"/>
    <col min="10" max="10" width="10" style="2" customWidth="1"/>
    <col min="11" max="11" width="10.42578125" style="2" customWidth="1"/>
    <col min="12" max="12" width="9.85546875" style="2" customWidth="1"/>
    <col min="13" max="13" width="9.42578125" style="2" customWidth="1"/>
    <col min="14" max="15" width="10.140625" style="2" customWidth="1"/>
    <col min="16" max="16" width="9.85546875" style="2" customWidth="1"/>
    <col min="17" max="17" width="8.140625" style="2" customWidth="1"/>
    <col min="18" max="18" width="6.5703125" style="2" customWidth="1"/>
    <col min="19" max="19" width="9.285156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ht="15.75">
      <c r="A4" s="131" t="s">
        <v>157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8">
      <c r="A5" s="3" t="s">
        <v>1</v>
      </c>
      <c r="Q5" s="24"/>
      <c r="R5" s="24"/>
    </row>
    <row r="6" spans="1:18">
      <c r="A6" s="4" t="s">
        <v>156</v>
      </c>
      <c r="B6" s="5"/>
      <c r="C6" s="5"/>
      <c r="D6" s="5"/>
      <c r="E6" s="5"/>
      <c r="F6" s="5"/>
      <c r="G6" s="5"/>
      <c r="H6" s="5"/>
      <c r="I6" s="5"/>
      <c r="Q6" s="140" t="s">
        <v>29</v>
      </c>
      <c r="R6" s="140"/>
    </row>
    <row r="7" spans="1:18">
      <c r="A7" s="6" t="s">
        <v>51</v>
      </c>
      <c r="Q7" s="140">
        <v>5042022</v>
      </c>
      <c r="R7" s="140"/>
    </row>
    <row r="8" spans="1:18" ht="15.75" thickBot="1">
      <c r="A8" s="6" t="s">
        <v>104</v>
      </c>
      <c r="Q8" s="140"/>
      <c r="R8" s="140"/>
    </row>
    <row r="9" spans="1:18">
      <c r="A9" s="6"/>
      <c r="B9" s="146" t="s">
        <v>20</v>
      </c>
      <c r="C9" s="147"/>
      <c r="D9" s="147" t="s">
        <v>21</v>
      </c>
      <c r="E9" s="147"/>
      <c r="F9" s="147"/>
      <c r="G9" s="147"/>
      <c r="H9" s="147"/>
      <c r="I9" s="147"/>
      <c r="J9" s="147"/>
      <c r="K9" s="147" t="s">
        <v>23</v>
      </c>
      <c r="L9" s="147"/>
      <c r="M9" s="147"/>
      <c r="N9" s="147"/>
      <c r="O9" s="151"/>
      <c r="P9" s="148"/>
      <c r="Q9" s="140"/>
      <c r="R9" s="140"/>
    </row>
    <row r="10" spans="1:18" ht="15.75" thickBot="1">
      <c r="A10" s="6"/>
      <c r="B10" s="142">
        <v>59</v>
      </c>
      <c r="C10" s="143"/>
      <c r="D10" s="143">
        <v>61</v>
      </c>
      <c r="E10" s="143"/>
      <c r="F10" s="143"/>
      <c r="G10" s="143"/>
      <c r="H10" s="143"/>
      <c r="I10" s="143"/>
      <c r="J10" s="143"/>
      <c r="K10" s="144">
        <v>3599</v>
      </c>
      <c r="L10" s="144"/>
      <c r="M10" s="144"/>
      <c r="N10" s="144"/>
      <c r="O10" s="150"/>
      <c r="P10" s="145"/>
    </row>
    <row r="11" spans="1:18" ht="43.5" customHeight="1" thickBot="1">
      <c r="A11" s="7"/>
    </row>
    <row r="12" spans="1:18" ht="65.25" customHeight="1">
      <c r="A12" s="8"/>
      <c r="B12" s="9"/>
      <c r="C12" s="10" t="s">
        <v>125</v>
      </c>
      <c r="D12" s="10" t="s">
        <v>33</v>
      </c>
      <c r="E12" s="10" t="s">
        <v>11</v>
      </c>
      <c r="F12" s="10" t="s">
        <v>16</v>
      </c>
      <c r="G12" s="10" t="s">
        <v>34</v>
      </c>
      <c r="H12" s="10" t="s">
        <v>127</v>
      </c>
      <c r="I12" s="10" t="s">
        <v>15</v>
      </c>
      <c r="J12" s="10" t="s">
        <v>126</v>
      </c>
      <c r="K12" s="10" t="s">
        <v>17</v>
      </c>
      <c r="L12" s="10" t="s">
        <v>68</v>
      </c>
      <c r="M12" s="10" t="s">
        <v>8</v>
      </c>
      <c r="N12" s="10" t="s">
        <v>12</v>
      </c>
      <c r="O12" s="10" t="s">
        <v>37</v>
      </c>
      <c r="P12" s="10" t="s">
        <v>93</v>
      </c>
    </row>
    <row r="13" spans="1:18" ht="15" customHeight="1">
      <c r="A13" s="28"/>
      <c r="B13" s="29"/>
      <c r="C13" s="30">
        <v>1</v>
      </c>
      <c r="D13" s="30">
        <v>24</v>
      </c>
      <c r="E13" s="30">
        <v>35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</row>
    <row r="14" spans="1:18" ht="17.25" customHeight="1">
      <c r="A14" s="159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 s="12"/>
    </row>
    <row r="15" spans="1:18" ht="19.5" customHeight="1">
      <c r="A15" s="159"/>
      <c r="B15" s="57" t="s">
        <v>124</v>
      </c>
      <c r="C15" s="12">
        <v>15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8" ht="20.25" customHeight="1">
      <c r="A16" s="159"/>
      <c r="B16" s="58" t="s">
        <v>119</v>
      </c>
      <c r="C16" s="12"/>
      <c r="D16" s="12"/>
      <c r="E16" s="12"/>
      <c r="F16" s="12"/>
      <c r="G16" s="12"/>
      <c r="H16" s="12"/>
      <c r="I16" s="12"/>
      <c r="J16" s="12">
        <v>48</v>
      </c>
      <c r="K16" s="12">
        <v>50</v>
      </c>
      <c r="L16" s="12">
        <v>5.0000000000000001E-3</v>
      </c>
      <c r="M16" s="12"/>
      <c r="N16" s="12">
        <v>1</v>
      </c>
      <c r="O16" s="12"/>
      <c r="P16" s="12"/>
    </row>
    <row r="17" spans="1:17" ht="21" customHeight="1">
      <c r="A17" s="159"/>
      <c r="B17" s="58" t="s">
        <v>66</v>
      </c>
      <c r="C17" s="12"/>
      <c r="D17" s="12"/>
      <c r="E17" s="12">
        <v>55</v>
      </c>
      <c r="F17" s="12">
        <v>3.0000000000000001E-3</v>
      </c>
      <c r="G17" s="12">
        <v>1.7999999999999999E-2</v>
      </c>
      <c r="H17" s="12">
        <v>3.0000000000000001E-3</v>
      </c>
      <c r="I17" s="12">
        <v>1E-3</v>
      </c>
      <c r="J17" s="12"/>
      <c r="K17" s="12"/>
      <c r="L17" s="12"/>
      <c r="M17" s="12"/>
      <c r="N17" s="12">
        <v>2</v>
      </c>
      <c r="O17" s="12"/>
      <c r="P17" s="12"/>
    </row>
    <row r="18" spans="1:17" ht="23.25" customHeight="1">
      <c r="A18" s="159"/>
      <c r="B18" s="59" t="s">
        <v>67</v>
      </c>
      <c r="C18" s="12"/>
      <c r="D18" s="12"/>
      <c r="E18" s="66"/>
      <c r="F18" s="66"/>
      <c r="G18" s="66"/>
      <c r="H18" s="66"/>
      <c r="I18" s="66">
        <v>1E-3</v>
      </c>
      <c r="J18" s="12"/>
      <c r="K18" s="12"/>
      <c r="L18" s="12"/>
      <c r="M18" s="12"/>
      <c r="N18" s="12"/>
      <c r="O18" s="66">
        <v>200</v>
      </c>
      <c r="P18" s="12"/>
    </row>
    <row r="19" spans="1:17" ht="18" customHeight="1">
      <c r="A19" s="159"/>
      <c r="B19" s="89" t="s">
        <v>93</v>
      </c>
      <c r="C19" s="12"/>
      <c r="D19" s="12"/>
      <c r="E19" s="66"/>
      <c r="F19" s="66"/>
      <c r="G19" s="66"/>
      <c r="H19" s="66"/>
      <c r="I19" s="66"/>
      <c r="J19" s="12"/>
      <c r="K19" s="12"/>
      <c r="L19" s="12"/>
      <c r="M19" s="12"/>
      <c r="N19" s="12"/>
      <c r="O19" s="66"/>
      <c r="P19" s="12"/>
    </row>
    <row r="20" spans="1:17" ht="15" customHeight="1">
      <c r="A20" s="160" t="s">
        <v>27</v>
      </c>
      <c r="B20" s="161"/>
      <c r="C20" s="18">
        <v>1.4999999999999999E-2</v>
      </c>
      <c r="D20" s="17">
        <v>3.0000000000000001E-3</v>
      </c>
      <c r="E20" s="17">
        <v>5.5E-2</v>
      </c>
      <c r="F20" s="17">
        <v>3.0000000000000001E-3</v>
      </c>
      <c r="G20" s="17">
        <v>1.7999999999999999E-2</v>
      </c>
      <c r="H20" s="17">
        <v>3.0000000000000001E-3</v>
      </c>
      <c r="I20" s="17">
        <v>2E-3</v>
      </c>
      <c r="J20" s="17">
        <v>4.8000000000000001E-2</v>
      </c>
      <c r="K20" s="17">
        <v>0.05</v>
      </c>
      <c r="L20" s="17">
        <v>5.0000000000000001E-3</v>
      </c>
      <c r="M20" s="17">
        <v>0.05</v>
      </c>
      <c r="N20" s="17">
        <v>3.0000000000000001E-3</v>
      </c>
      <c r="O20" s="17">
        <v>0.2</v>
      </c>
      <c r="P20" s="17">
        <v>1</v>
      </c>
    </row>
    <row r="21" spans="1:17" ht="24" customHeight="1">
      <c r="A21" s="152" t="s">
        <v>26</v>
      </c>
      <c r="B21" s="153"/>
      <c r="C21" s="67">
        <f t="shared" ref="C21:P21" si="0">$B$10*C20</f>
        <v>0.88500000000000001</v>
      </c>
      <c r="D21" s="67">
        <f t="shared" si="0"/>
        <v>0.17699999999999999</v>
      </c>
      <c r="E21" s="67">
        <f t="shared" si="0"/>
        <v>3.2450000000000001</v>
      </c>
      <c r="F21" s="67">
        <f t="shared" si="0"/>
        <v>0.17699999999999999</v>
      </c>
      <c r="G21" s="67">
        <f t="shared" si="0"/>
        <v>1.0619999999999998</v>
      </c>
      <c r="H21" s="67">
        <f t="shared" si="0"/>
        <v>0.17699999999999999</v>
      </c>
      <c r="I21" s="67">
        <f t="shared" si="0"/>
        <v>0.11800000000000001</v>
      </c>
      <c r="J21" s="67">
        <f t="shared" si="0"/>
        <v>2.8319999999999999</v>
      </c>
      <c r="K21" s="67">
        <f t="shared" si="0"/>
        <v>2.95</v>
      </c>
      <c r="L21" s="67">
        <f t="shared" si="0"/>
        <v>0.29499999999999998</v>
      </c>
      <c r="M21" s="67">
        <f t="shared" si="0"/>
        <v>2.95</v>
      </c>
      <c r="N21" s="67">
        <f t="shared" si="0"/>
        <v>0.17699999999999999</v>
      </c>
      <c r="O21" s="67">
        <f t="shared" si="0"/>
        <v>11.8</v>
      </c>
      <c r="P21" s="67">
        <f t="shared" si="0"/>
        <v>59</v>
      </c>
    </row>
    <row r="22" spans="1:17" ht="21" customHeight="1">
      <c r="A22" s="152" t="s">
        <v>25</v>
      </c>
      <c r="B22" s="153"/>
      <c r="C22" s="17">
        <v>350</v>
      </c>
      <c r="D22" s="17">
        <v>150</v>
      </c>
      <c r="E22" s="17">
        <v>400</v>
      </c>
      <c r="F22" s="17">
        <v>60</v>
      </c>
      <c r="G22" s="17">
        <v>30</v>
      </c>
      <c r="H22" s="17">
        <v>100</v>
      </c>
      <c r="I22" s="17">
        <v>20</v>
      </c>
      <c r="J22" s="17">
        <v>60</v>
      </c>
      <c r="K22" s="17">
        <v>90</v>
      </c>
      <c r="L22" s="17">
        <v>645</v>
      </c>
      <c r="M22" s="17">
        <v>48</v>
      </c>
      <c r="N22" s="17">
        <v>20</v>
      </c>
      <c r="O22" s="17">
        <v>65</v>
      </c>
      <c r="P22" s="17">
        <v>6.2</v>
      </c>
    </row>
    <row r="23" spans="1:17" ht="27" customHeight="1" thickBot="1">
      <c r="A23" s="157" t="s">
        <v>24</v>
      </c>
      <c r="B23" s="158"/>
      <c r="C23" s="68">
        <f t="shared" ref="C23:P23" si="1">C22*C21</f>
        <v>309.75</v>
      </c>
      <c r="D23" s="68">
        <f t="shared" si="1"/>
        <v>26.549999999999997</v>
      </c>
      <c r="E23" s="68">
        <f t="shared" si="1"/>
        <v>1298</v>
      </c>
      <c r="F23" s="68">
        <f t="shared" si="1"/>
        <v>10.62</v>
      </c>
      <c r="G23" s="68">
        <f t="shared" si="1"/>
        <v>31.859999999999996</v>
      </c>
      <c r="H23" s="68">
        <f t="shared" si="1"/>
        <v>17.7</v>
      </c>
      <c r="I23" s="68">
        <f t="shared" si="1"/>
        <v>2.3600000000000003</v>
      </c>
      <c r="J23" s="68">
        <f t="shared" si="1"/>
        <v>169.92</v>
      </c>
      <c r="K23" s="68">
        <f t="shared" si="1"/>
        <v>265.5</v>
      </c>
      <c r="L23" s="68">
        <f t="shared" si="1"/>
        <v>190.27499999999998</v>
      </c>
      <c r="M23" s="68">
        <f t="shared" si="1"/>
        <v>141.60000000000002</v>
      </c>
      <c r="N23" s="68">
        <f t="shared" si="1"/>
        <v>3.54</v>
      </c>
      <c r="O23" s="68">
        <f t="shared" si="1"/>
        <v>767</v>
      </c>
      <c r="P23" s="68">
        <f t="shared" si="1"/>
        <v>365.8</v>
      </c>
      <c r="Q23" s="34">
        <f>SUM(C23:P23)</f>
        <v>3600.4749999999999</v>
      </c>
    </row>
    <row r="24" spans="1:17" ht="18.75">
      <c r="A24" s="20" t="s">
        <v>10</v>
      </c>
      <c r="B24" s="21">
        <f>Q23</f>
        <v>3600.4749999999999</v>
      </c>
    </row>
    <row r="25" spans="1:17" ht="15.75">
      <c r="A25" s="22"/>
      <c r="N25"/>
      <c r="O25"/>
      <c r="P25"/>
    </row>
    <row r="26" spans="1:17" ht="15.75">
      <c r="A26" s="22" t="s">
        <v>74</v>
      </c>
    </row>
  </sheetData>
  <mergeCells count="18">
    <mergeCell ref="Q6:R6"/>
    <mergeCell ref="Q7:R7"/>
    <mergeCell ref="Q8:R8"/>
    <mergeCell ref="A2:P2"/>
    <mergeCell ref="A3:P3"/>
    <mergeCell ref="A4:P4"/>
    <mergeCell ref="A22:B22"/>
    <mergeCell ref="A23:B23"/>
    <mergeCell ref="Q9:R9"/>
    <mergeCell ref="B10:C10"/>
    <mergeCell ref="D10:J10"/>
    <mergeCell ref="K10:P10"/>
    <mergeCell ref="A14:A19"/>
    <mergeCell ref="B9:C9"/>
    <mergeCell ref="D9:J9"/>
    <mergeCell ref="K9:P9"/>
    <mergeCell ref="A20:B20"/>
    <mergeCell ref="A21:B21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"/>
  <sheetViews>
    <sheetView topLeftCell="A7" workbookViewId="0">
      <selection activeCell="E27" sqref="E27"/>
    </sheetView>
  </sheetViews>
  <sheetFormatPr defaultRowHeight="15"/>
  <cols>
    <col min="1" max="1" width="8.5703125" customWidth="1"/>
    <col min="2" max="2" width="37.42578125" customWidth="1"/>
    <col min="3" max="4" width="11.28515625" customWidth="1"/>
    <col min="5" max="5" width="10.5703125" customWidth="1"/>
    <col min="6" max="6" width="9.7109375" customWidth="1"/>
    <col min="7" max="7" width="9.28515625" customWidth="1"/>
    <col min="8" max="8" width="8" customWidth="1"/>
    <col min="9" max="9" width="7.7109375" customWidth="1"/>
    <col min="10" max="10" width="8.7109375" customWidth="1"/>
    <col min="11" max="12" width="8.42578125" customWidth="1"/>
    <col min="13" max="13" width="8.28515625" customWidth="1"/>
    <col min="14" max="14" width="9.140625" customWidth="1"/>
    <col min="15" max="15" width="9" customWidth="1"/>
    <col min="16" max="16" width="9.28515625" customWidth="1"/>
    <col min="17" max="17" width="8.28515625" customWidth="1"/>
    <col min="18" max="18" width="8.85546875" customWidth="1"/>
    <col min="19" max="20" width="6.28515625" customWidth="1"/>
    <col min="21" max="21" width="9.140625" customWidth="1"/>
  </cols>
  <sheetData>
    <row r="1" spans="1:20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7.2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39"/>
      <c r="S2" s="39"/>
      <c r="T2" s="39"/>
    </row>
    <row r="3" spans="1:20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39"/>
      <c r="S3" s="39"/>
      <c r="T3" s="39"/>
    </row>
    <row r="4" spans="1:20" ht="14.2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39"/>
      <c r="S4" s="39"/>
      <c r="T4" s="39"/>
    </row>
    <row r="5" spans="1:20">
      <c r="A5" s="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0"/>
    </row>
    <row r="6" spans="1:20">
      <c r="A6" s="4"/>
      <c r="B6" s="5"/>
      <c r="C6" s="5"/>
      <c r="D6" s="5"/>
      <c r="E6" s="5"/>
      <c r="F6" s="5"/>
      <c r="G6" s="5"/>
      <c r="H6" s="5"/>
      <c r="I6" s="5"/>
      <c r="J6" s="39"/>
      <c r="K6" s="39"/>
      <c r="L6" s="39"/>
      <c r="M6" s="39"/>
      <c r="N6" s="39"/>
      <c r="O6" s="39"/>
      <c r="P6" s="39"/>
      <c r="Q6" s="39"/>
      <c r="R6" s="39"/>
      <c r="S6" s="119" t="s">
        <v>29</v>
      </c>
      <c r="T6" s="119"/>
    </row>
    <row r="7" spans="1:20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141"/>
      <c r="R7" s="141"/>
      <c r="S7" s="119">
        <v>5042022</v>
      </c>
      <c r="T7" s="119"/>
    </row>
    <row r="8" spans="1:20" ht="15.75" thickBo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119"/>
      <c r="T8" s="119"/>
    </row>
    <row r="9" spans="1:20">
      <c r="A9" s="6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  <c r="Q9" s="39"/>
      <c r="R9" s="39"/>
      <c r="S9" s="119"/>
      <c r="T9" s="119"/>
    </row>
    <row r="10" spans="1:20" ht="15.75" thickBot="1">
      <c r="A10" s="6"/>
      <c r="B10" s="126"/>
      <c r="C10" s="127"/>
      <c r="D10" s="127"/>
      <c r="E10" s="127"/>
      <c r="F10" s="127"/>
      <c r="G10" s="127"/>
      <c r="H10" s="127"/>
      <c r="I10" s="127"/>
      <c r="J10" s="127"/>
      <c r="K10" s="129"/>
      <c r="L10" s="129"/>
      <c r="M10" s="129"/>
      <c r="N10" s="129"/>
      <c r="O10" s="129"/>
      <c r="P10" s="130"/>
      <c r="Q10" s="39"/>
      <c r="R10" s="39"/>
      <c r="S10" s="39"/>
      <c r="T10" s="39"/>
    </row>
    <row r="11" spans="1:20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66.7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8"/>
      <c r="S12" s="38"/>
      <c r="T12" s="38"/>
    </row>
    <row r="13" spans="1:20" ht="15.7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1"/>
      <c r="O13" s="26"/>
      <c r="P13" s="26"/>
      <c r="Q13" s="26"/>
      <c r="R13" s="38"/>
      <c r="S13" s="38"/>
      <c r="T13" s="38"/>
    </row>
    <row r="14" spans="1:20" ht="18.75" customHeight="1">
      <c r="A14" s="120"/>
      <c r="B14" s="3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8"/>
      <c r="S14" s="38"/>
      <c r="T14" s="38"/>
    </row>
    <row r="15" spans="1:20" ht="15" customHeight="1">
      <c r="A15" s="120"/>
      <c r="B15" s="1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38"/>
      <c r="S15" s="38"/>
      <c r="T15" s="38"/>
    </row>
    <row r="16" spans="1:20" ht="15" customHeight="1">
      <c r="A16" s="120"/>
      <c r="B16" s="1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8"/>
      <c r="S16" s="38"/>
      <c r="T16" s="38"/>
    </row>
    <row r="17" spans="1:20" ht="16.5" customHeight="1">
      <c r="A17" s="120"/>
      <c r="B17" s="1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38"/>
      <c r="S17" s="38"/>
      <c r="T17" s="38"/>
    </row>
    <row r="18" spans="1:20" ht="19.5" customHeight="1">
      <c r="A18" s="120"/>
      <c r="B18" s="1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8"/>
      <c r="S18" s="38"/>
      <c r="T18" s="38"/>
    </row>
    <row r="19" spans="1:20" ht="21" customHeight="1">
      <c r="A19" s="120"/>
      <c r="B19" s="3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38"/>
      <c r="S19" s="38"/>
      <c r="T19" s="38"/>
    </row>
    <row r="20" spans="1:20" ht="21" customHeight="1">
      <c r="A20" s="120"/>
      <c r="B20" s="3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8"/>
      <c r="S20" s="38"/>
      <c r="T20" s="38"/>
    </row>
    <row r="21" spans="1:20" ht="9.75" customHeight="1">
      <c r="A21" s="120"/>
      <c r="B21" s="16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8"/>
      <c r="S21" s="38"/>
      <c r="T21" s="38"/>
    </row>
    <row r="22" spans="1:20" ht="25.5" customHeight="1">
      <c r="A22" s="121"/>
      <c r="B22" s="12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8"/>
      <c r="S22" s="38"/>
      <c r="T22" s="38"/>
    </row>
    <row r="23" spans="1:20" ht="20.25" customHeight="1">
      <c r="A23" s="133"/>
      <c r="B23" s="12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8"/>
      <c r="S23" s="38"/>
      <c r="T23" s="38"/>
    </row>
    <row r="24" spans="1:20" ht="18" customHeight="1">
      <c r="A24" s="133"/>
      <c r="B24" s="122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8"/>
      <c r="S24" s="38"/>
      <c r="T24" s="38"/>
    </row>
    <row r="25" spans="1:20" ht="21" customHeight="1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3"/>
      <c r="S25" s="38"/>
      <c r="T25" s="38"/>
    </row>
    <row r="26" spans="1:20" ht="18" customHeight="1">
      <c r="A26" s="20"/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8"/>
      <c r="S26" s="38"/>
      <c r="T26" s="38"/>
    </row>
    <row r="27" spans="1:20" ht="15.75">
      <c r="A27" s="2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</sheetData>
  <mergeCells count="19">
    <mergeCell ref="A25:B25"/>
    <mergeCell ref="S6:T6"/>
    <mergeCell ref="Q7:R7"/>
    <mergeCell ref="S7:T7"/>
    <mergeCell ref="A14:A21"/>
    <mergeCell ref="A22:B22"/>
    <mergeCell ref="S8:T8"/>
    <mergeCell ref="B9:F9"/>
    <mergeCell ref="G9:J9"/>
    <mergeCell ref="K9:P9"/>
    <mergeCell ref="S9:T9"/>
    <mergeCell ref="B10:F10"/>
    <mergeCell ref="G10:J10"/>
    <mergeCell ref="K10:P10"/>
    <mergeCell ref="A2:Q2"/>
    <mergeCell ref="A3:Q3"/>
    <mergeCell ref="A4:Q4"/>
    <mergeCell ref="A23:B23"/>
    <mergeCell ref="A24:B24"/>
  </mergeCells>
  <dataValidations count="1">
    <dataValidation type="date" allowBlank="1" showInputMessage="1" showErrorMessage="1" sqref="N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M24" sqref="M24"/>
    </sheetView>
  </sheetViews>
  <sheetFormatPr defaultRowHeight="15"/>
  <cols>
    <col min="1" max="1" width="8" style="2" customWidth="1"/>
    <col min="2" max="2" width="41" style="2" customWidth="1"/>
    <col min="3" max="3" width="9.7109375" style="2" customWidth="1"/>
    <col min="4" max="4" width="9.140625" style="2" customWidth="1"/>
    <col min="5" max="5" width="8.28515625" style="2" customWidth="1"/>
    <col min="6" max="6" width="8.140625" style="2" customWidth="1"/>
    <col min="7" max="7" width="8" style="2" customWidth="1"/>
    <col min="8" max="9" width="8.28515625" style="2" customWidth="1"/>
    <col min="10" max="10" width="8.5703125" style="2" customWidth="1"/>
    <col min="11" max="11" width="8.28515625" style="2" customWidth="1"/>
    <col min="12" max="14" width="9.42578125" style="2" customWidth="1"/>
    <col min="15" max="15" width="8" style="2" customWidth="1"/>
    <col min="16" max="16" width="11" style="2" customWidth="1"/>
    <col min="17" max="17" width="9" style="2" customWidth="1"/>
    <col min="18" max="20" width="6.7109375" style="2" customWidth="1"/>
    <col min="21" max="21" width="6.140625" style="2" customWidth="1"/>
    <col min="22" max="16384" width="9.140625" style="2"/>
  </cols>
  <sheetData>
    <row r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V2"/>
      <c r="W2"/>
    </row>
    <row r="3" spans="1:23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V3"/>
      <c r="W3"/>
    </row>
    <row r="4" spans="1:23" ht="15.75" customHeight="1">
      <c r="A4" s="131" t="s">
        <v>158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V4"/>
      <c r="W4"/>
    </row>
    <row r="5" spans="1:23">
      <c r="A5" s="3" t="s">
        <v>1</v>
      </c>
      <c r="T5" s="24"/>
      <c r="U5" s="24"/>
      <c r="V5"/>
      <c r="W5"/>
    </row>
    <row r="6" spans="1:23">
      <c r="A6" s="4" t="s">
        <v>146</v>
      </c>
      <c r="B6" s="5"/>
      <c r="C6" s="5"/>
      <c r="D6" s="5"/>
      <c r="E6" s="5"/>
      <c r="F6" s="5"/>
      <c r="G6" s="5"/>
      <c r="H6" s="5"/>
      <c r="I6" s="5"/>
      <c r="T6" s="140" t="s">
        <v>29</v>
      </c>
      <c r="U6" s="140"/>
      <c r="V6"/>
      <c r="W6"/>
    </row>
    <row r="7" spans="1:23">
      <c r="A7" s="6" t="s">
        <v>51</v>
      </c>
      <c r="R7" s="141" t="s">
        <v>30</v>
      </c>
      <c r="S7" s="141"/>
      <c r="T7" s="140">
        <v>5042022</v>
      </c>
      <c r="U7" s="140"/>
      <c r="V7"/>
      <c r="W7"/>
    </row>
    <row r="8" spans="1:23" ht="15.75" thickBot="1">
      <c r="A8" s="6" t="s">
        <v>104</v>
      </c>
      <c r="T8" s="140"/>
      <c r="U8" s="140"/>
      <c r="V8"/>
      <c r="W8"/>
    </row>
    <row r="9" spans="1:23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/>
      <c r="K9" s="147" t="s">
        <v>23</v>
      </c>
      <c r="L9" s="147"/>
      <c r="M9" s="147"/>
      <c r="N9" s="147"/>
      <c r="O9" s="147"/>
      <c r="P9" s="147"/>
      <c r="Q9" s="148"/>
      <c r="T9" s="140"/>
      <c r="U9" s="140"/>
      <c r="V9"/>
      <c r="W9"/>
    </row>
    <row r="10" spans="1:23" ht="15.75" thickBot="1">
      <c r="A10" s="6"/>
      <c r="B10" s="142">
        <v>59</v>
      </c>
      <c r="C10" s="143"/>
      <c r="D10" s="143"/>
      <c r="E10" s="143"/>
      <c r="F10" s="143">
        <v>61</v>
      </c>
      <c r="G10" s="143"/>
      <c r="H10" s="143"/>
      <c r="I10" s="143"/>
      <c r="J10" s="143"/>
      <c r="K10" s="144">
        <v>3599</v>
      </c>
      <c r="L10" s="144"/>
      <c r="M10" s="144"/>
      <c r="N10" s="144"/>
      <c r="O10" s="144"/>
      <c r="P10" s="144"/>
      <c r="Q10" s="145"/>
      <c r="V10"/>
      <c r="W10"/>
    </row>
    <row r="11" spans="1:23" ht="15.75" thickBot="1">
      <c r="A11" s="7"/>
      <c r="V11"/>
      <c r="W11"/>
    </row>
    <row r="12" spans="1:23" ht="66" customHeight="1">
      <c r="A12" s="8"/>
      <c r="B12" s="9"/>
      <c r="C12" s="10" t="s">
        <v>16</v>
      </c>
      <c r="D12" s="10" t="s">
        <v>109</v>
      </c>
      <c r="E12" s="10" t="s">
        <v>34</v>
      </c>
      <c r="F12" s="10" t="s">
        <v>17</v>
      </c>
      <c r="G12" s="10" t="s">
        <v>38</v>
      </c>
      <c r="H12" s="10" t="s">
        <v>110</v>
      </c>
      <c r="I12" s="10" t="s">
        <v>111</v>
      </c>
      <c r="J12" s="10" t="s">
        <v>18</v>
      </c>
      <c r="K12" s="10" t="s">
        <v>12</v>
      </c>
      <c r="L12" s="10" t="s">
        <v>45</v>
      </c>
      <c r="M12" s="10" t="s">
        <v>112</v>
      </c>
      <c r="N12" s="10" t="s">
        <v>46</v>
      </c>
      <c r="O12" s="10" t="s">
        <v>8</v>
      </c>
      <c r="P12" s="10" t="s">
        <v>76</v>
      </c>
      <c r="Q12"/>
      <c r="R12"/>
      <c r="S12"/>
      <c r="T12"/>
      <c r="U12"/>
      <c r="V12"/>
    </row>
    <row r="13" spans="1:23" ht="14.2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  <c r="S13"/>
      <c r="T13"/>
      <c r="U13"/>
      <c r="V13"/>
    </row>
    <row r="14" spans="1:23" ht="21.75" customHeight="1">
      <c r="A14" s="120" t="s">
        <v>35</v>
      </c>
      <c r="B14" s="56" t="s">
        <v>8</v>
      </c>
      <c r="C14" s="12"/>
      <c r="D14" s="4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50</v>
      </c>
      <c r="P14" s="12"/>
      <c r="Q14"/>
      <c r="R14"/>
      <c r="S14"/>
      <c r="T14"/>
      <c r="U14"/>
      <c r="V14"/>
    </row>
    <row r="15" spans="1:23" ht="23.25" customHeight="1">
      <c r="A15" s="120"/>
      <c r="B15" s="13" t="s">
        <v>118</v>
      </c>
      <c r="C15" s="12">
        <v>170</v>
      </c>
      <c r="D15" s="41"/>
      <c r="E15" s="12"/>
      <c r="F15" s="12"/>
      <c r="G15" s="12"/>
      <c r="H15" s="12"/>
      <c r="I15" s="12"/>
      <c r="J15" s="12"/>
      <c r="K15" s="12">
        <v>1</v>
      </c>
      <c r="L15" s="12"/>
      <c r="M15" s="12"/>
      <c r="N15" s="12"/>
      <c r="O15" s="12"/>
      <c r="P15" s="12"/>
      <c r="Q15"/>
      <c r="R15"/>
      <c r="S15"/>
      <c r="T15"/>
      <c r="U15"/>
      <c r="V15"/>
    </row>
    <row r="16" spans="1:23" ht="21" customHeight="1">
      <c r="A16" s="120"/>
      <c r="B16" s="14" t="s">
        <v>108</v>
      </c>
      <c r="C16" s="12"/>
      <c r="D16" s="41">
        <v>80</v>
      </c>
      <c r="E16" s="12">
        <v>10</v>
      </c>
      <c r="F16" s="12">
        <v>7</v>
      </c>
      <c r="G16" s="12">
        <v>2</v>
      </c>
      <c r="H16" s="12">
        <v>7.0000000000000001E-3</v>
      </c>
      <c r="I16" s="12">
        <v>8.0000000000000002E-3</v>
      </c>
      <c r="J16" s="12"/>
      <c r="K16" s="12">
        <v>2</v>
      </c>
      <c r="L16" s="12"/>
      <c r="M16" s="12"/>
      <c r="N16" s="12"/>
      <c r="O16" s="12">
        <v>10</v>
      </c>
      <c r="P16" s="12"/>
      <c r="Q16"/>
      <c r="R16"/>
      <c r="S16"/>
      <c r="T16"/>
      <c r="U16"/>
      <c r="V16"/>
    </row>
    <row r="17" spans="1:23" ht="20.25" customHeight="1">
      <c r="A17" s="120"/>
      <c r="B17" s="14" t="s">
        <v>113</v>
      </c>
      <c r="C17" s="12"/>
      <c r="D17" s="41"/>
      <c r="E17" s="12"/>
      <c r="F17" s="12"/>
      <c r="G17" s="12"/>
      <c r="I17" s="12"/>
      <c r="J17" s="12">
        <v>60</v>
      </c>
      <c r="K17" s="12">
        <v>1</v>
      </c>
      <c r="L17" s="12"/>
      <c r="M17" s="12"/>
      <c r="N17" s="12"/>
      <c r="O17" s="12"/>
      <c r="P17" s="12"/>
      <c r="Q17"/>
      <c r="R17"/>
      <c r="S17"/>
      <c r="T17"/>
      <c r="U17"/>
      <c r="V17"/>
    </row>
    <row r="18" spans="1:23" ht="23.25" customHeight="1">
      <c r="A18" s="120"/>
      <c r="B18" s="15" t="s">
        <v>42</v>
      </c>
      <c r="C18" s="12"/>
      <c r="D18" s="41"/>
      <c r="E18" s="12"/>
      <c r="F18" s="12"/>
      <c r="G18" s="12"/>
      <c r="H18" s="12"/>
      <c r="I18" s="12"/>
      <c r="J18" s="12"/>
      <c r="K18" s="12"/>
      <c r="L18" s="12">
        <v>1E-3</v>
      </c>
      <c r="M18" s="12">
        <v>0.02</v>
      </c>
      <c r="N18" s="12">
        <v>2</v>
      </c>
      <c r="O18" s="12"/>
      <c r="P18" s="12"/>
      <c r="Q18"/>
      <c r="R18"/>
      <c r="S18"/>
      <c r="T18"/>
      <c r="U18"/>
      <c r="V18"/>
    </row>
    <row r="19" spans="1:23" ht="23.25" customHeight="1">
      <c r="A19" s="120"/>
      <c r="B19" s="74" t="s">
        <v>76</v>
      </c>
      <c r="C19" s="12"/>
      <c r="D19" s="4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0.19600000000000001</v>
      </c>
      <c r="Q19"/>
      <c r="R19"/>
      <c r="S19"/>
      <c r="T19"/>
      <c r="U19"/>
      <c r="V19"/>
    </row>
    <row r="20" spans="1:23" ht="25.5" customHeight="1">
      <c r="A20" s="120"/>
      <c r="B20" s="33"/>
      <c r="C20" s="12"/>
      <c r="D20" s="4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  <c r="V20"/>
    </row>
    <row r="21" spans="1:23" ht="8.25" customHeight="1">
      <c r="A21" s="120"/>
      <c r="B21" s="16"/>
      <c r="C21" s="12"/>
      <c r="D21" s="4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  <c r="V21"/>
    </row>
    <row r="22" spans="1:23" ht="0.75" customHeight="1">
      <c r="A22" s="120"/>
      <c r="B22" s="16"/>
      <c r="C22" s="12"/>
      <c r="D22" s="4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/>
      <c r="R22"/>
      <c r="S22"/>
      <c r="T22"/>
      <c r="U22"/>
      <c r="V22"/>
    </row>
    <row r="23" spans="1:23" ht="21.75" customHeight="1">
      <c r="A23" s="166" t="s">
        <v>27</v>
      </c>
      <c r="B23" s="167"/>
      <c r="C23" s="17">
        <v>0.17</v>
      </c>
      <c r="D23" s="17">
        <v>0.08</v>
      </c>
      <c r="E23" s="17">
        <v>5.0000000000000001E-3</v>
      </c>
      <c r="F23" s="17">
        <v>0.01</v>
      </c>
      <c r="G23" s="17">
        <v>0.02</v>
      </c>
      <c r="H23" s="17">
        <v>7.0000000000000001E-3</v>
      </c>
      <c r="I23" s="17">
        <v>8.0000000000000002E-3</v>
      </c>
      <c r="J23" s="17">
        <v>0.06</v>
      </c>
      <c r="K23" s="17">
        <v>4.0000000000000001E-3</v>
      </c>
      <c r="L23" s="17">
        <v>1E-3</v>
      </c>
      <c r="M23" s="17">
        <v>0.02</v>
      </c>
      <c r="N23" s="17">
        <v>2</v>
      </c>
      <c r="O23" s="17">
        <v>0.06</v>
      </c>
      <c r="P23" s="17">
        <v>0.19600000000000001</v>
      </c>
      <c r="Q23"/>
      <c r="R23"/>
      <c r="S23"/>
      <c r="T23"/>
      <c r="U23"/>
      <c r="V23"/>
    </row>
    <row r="24" spans="1:23" ht="20.25" customHeight="1">
      <c r="A24" s="162" t="s">
        <v>26</v>
      </c>
      <c r="B24" s="163"/>
      <c r="C24" s="23">
        <f>$B$10*C23</f>
        <v>10.030000000000001</v>
      </c>
      <c r="D24" s="42">
        <f t="shared" ref="D24:P24" si="0">$B$10*D23</f>
        <v>4.72</v>
      </c>
      <c r="E24" s="23">
        <f t="shared" si="0"/>
        <v>0.29499999999999998</v>
      </c>
      <c r="F24" s="23">
        <f t="shared" si="0"/>
        <v>0.59</v>
      </c>
      <c r="G24" s="23">
        <v>2</v>
      </c>
      <c r="H24" s="23">
        <f t="shared" si="0"/>
        <v>0.41300000000000003</v>
      </c>
      <c r="I24" s="23">
        <f t="shared" si="0"/>
        <v>0.47200000000000003</v>
      </c>
      <c r="J24" s="23">
        <f t="shared" si="0"/>
        <v>3.54</v>
      </c>
      <c r="K24" s="23">
        <f t="shared" si="0"/>
        <v>0.23600000000000002</v>
      </c>
      <c r="L24" s="23">
        <f t="shared" si="0"/>
        <v>5.9000000000000004E-2</v>
      </c>
      <c r="M24" s="23">
        <f t="shared" si="0"/>
        <v>1.18</v>
      </c>
      <c r="N24" s="23">
        <v>2</v>
      </c>
      <c r="O24" s="23">
        <f t="shared" si="0"/>
        <v>3.54</v>
      </c>
      <c r="P24" s="23">
        <f t="shared" si="0"/>
        <v>11.564</v>
      </c>
      <c r="Q24"/>
      <c r="R24"/>
      <c r="S24"/>
      <c r="T24"/>
      <c r="U24"/>
      <c r="V24"/>
    </row>
    <row r="25" spans="1:23" ht="19.5" customHeight="1">
      <c r="A25" s="162" t="s">
        <v>25</v>
      </c>
      <c r="B25" s="163"/>
      <c r="C25" s="17">
        <v>45</v>
      </c>
      <c r="D25" s="17">
        <v>240</v>
      </c>
      <c r="E25" s="19">
        <v>30</v>
      </c>
      <c r="F25" s="17">
        <v>90</v>
      </c>
      <c r="G25" s="17">
        <v>6.5</v>
      </c>
      <c r="H25" s="17">
        <v>200</v>
      </c>
      <c r="I25" s="17">
        <v>150</v>
      </c>
      <c r="J25" s="17">
        <v>80</v>
      </c>
      <c r="K25" s="17">
        <v>20</v>
      </c>
      <c r="L25" s="17">
        <v>900</v>
      </c>
      <c r="M25" s="17">
        <v>50</v>
      </c>
      <c r="N25" s="17">
        <v>30</v>
      </c>
      <c r="O25" s="17">
        <v>48</v>
      </c>
      <c r="P25" s="17">
        <v>100</v>
      </c>
      <c r="Q25"/>
      <c r="R25"/>
      <c r="S25"/>
      <c r="T25"/>
      <c r="U25"/>
      <c r="V25"/>
    </row>
    <row r="26" spans="1:23" ht="19.5" customHeight="1" thickBot="1">
      <c r="A26" s="164" t="s">
        <v>24</v>
      </c>
      <c r="B26" s="165"/>
      <c r="C26" s="1">
        <f>C25*C24</f>
        <v>451.35</v>
      </c>
      <c r="D26" s="1">
        <f t="shared" ref="D26:P26" si="1">D25*D24</f>
        <v>1132.8</v>
      </c>
      <c r="E26" s="1">
        <f t="shared" si="1"/>
        <v>8.85</v>
      </c>
      <c r="F26" s="1">
        <f t="shared" si="1"/>
        <v>53.099999999999994</v>
      </c>
      <c r="G26" s="1">
        <f t="shared" si="1"/>
        <v>13</v>
      </c>
      <c r="H26" s="1">
        <f t="shared" si="1"/>
        <v>82.600000000000009</v>
      </c>
      <c r="I26" s="1">
        <f t="shared" si="1"/>
        <v>70.800000000000011</v>
      </c>
      <c r="J26" s="1">
        <f t="shared" si="1"/>
        <v>283.2</v>
      </c>
      <c r="K26" s="1">
        <f t="shared" si="1"/>
        <v>4.7200000000000006</v>
      </c>
      <c r="L26" s="1">
        <f t="shared" si="1"/>
        <v>53.1</v>
      </c>
      <c r="M26" s="1">
        <f t="shared" si="1"/>
        <v>59</v>
      </c>
      <c r="N26" s="1">
        <f t="shared" si="1"/>
        <v>60</v>
      </c>
      <c r="O26" s="1">
        <f t="shared" si="1"/>
        <v>169.92000000000002</v>
      </c>
      <c r="P26" s="1">
        <f t="shared" si="1"/>
        <v>1156.4000000000001</v>
      </c>
      <c r="Q26" s="27">
        <f>SUM(C26:P26)</f>
        <v>3598.8399999999997</v>
      </c>
      <c r="R26"/>
      <c r="S26"/>
      <c r="T26"/>
      <c r="U26"/>
      <c r="V26"/>
    </row>
    <row r="27" spans="1:23" ht="18.75">
      <c r="A27" s="20" t="s">
        <v>10</v>
      </c>
      <c r="B27" s="21">
        <f>Q26</f>
        <v>3598.8399999999997</v>
      </c>
      <c r="D27" s="77"/>
      <c r="Q27"/>
      <c r="R27"/>
      <c r="S27"/>
      <c r="T27"/>
      <c r="U27"/>
      <c r="V27"/>
    </row>
    <row r="28" spans="1:23" ht="15.75">
      <c r="A28" s="22"/>
      <c r="Q28"/>
      <c r="R28"/>
      <c r="S28"/>
      <c r="T28"/>
      <c r="U28"/>
      <c r="V28"/>
      <c r="W28"/>
    </row>
    <row r="29" spans="1:23" ht="15.75">
      <c r="A29" s="22" t="s">
        <v>74</v>
      </c>
      <c r="V29"/>
      <c r="W29"/>
    </row>
    <row r="30" spans="1:2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</sheetData>
  <mergeCells count="19">
    <mergeCell ref="A26:B26"/>
    <mergeCell ref="T6:U6"/>
    <mergeCell ref="R7:S7"/>
    <mergeCell ref="T7:U7"/>
    <mergeCell ref="A14:A22"/>
    <mergeCell ref="A23:B23"/>
    <mergeCell ref="T8:U8"/>
    <mergeCell ref="B9:E9"/>
    <mergeCell ref="F9:J9"/>
    <mergeCell ref="K9:Q9"/>
    <mergeCell ref="T9:U9"/>
    <mergeCell ref="B10:E10"/>
    <mergeCell ref="F10:J10"/>
    <mergeCell ref="K10:Q10"/>
    <mergeCell ref="A2:R2"/>
    <mergeCell ref="A3:R3"/>
    <mergeCell ref="A4:R4"/>
    <mergeCell ref="A24:B24"/>
    <mergeCell ref="A25:B25"/>
  </mergeCells>
  <pageMargins left="0.7" right="0.7" top="0.75" bottom="0.75" header="0.3" footer="0.3"/>
  <pageSetup paperSize="9"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Q29"/>
  <sheetViews>
    <sheetView topLeftCell="A4" workbookViewId="0">
      <selection activeCell="C23" sqref="C23"/>
    </sheetView>
  </sheetViews>
  <sheetFormatPr defaultRowHeight="15"/>
  <cols>
    <col min="2" max="2" width="28.7109375" customWidth="1"/>
    <col min="3" max="3" width="8.5703125" customWidth="1"/>
  </cols>
  <sheetData>
    <row r="2" spans="1:17" ht="15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2"/>
      <c r="P2" s="2"/>
      <c r="Q2" s="2"/>
    </row>
    <row r="3" spans="1:17" ht="15.75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73"/>
      <c r="P3" s="2"/>
      <c r="Q3" s="2"/>
    </row>
    <row r="4" spans="1:17" ht="15.75">
      <c r="A4" s="131" t="s">
        <v>159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72"/>
      <c r="P4" s="2"/>
      <c r="Q4" s="2"/>
    </row>
    <row r="5" spans="1:17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4"/>
    </row>
    <row r="6" spans="1:17">
      <c r="A6" s="4" t="s">
        <v>148</v>
      </c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50"/>
    </row>
    <row r="7" spans="1:17">
      <c r="A7" s="6" t="s">
        <v>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1" t="s">
        <v>30</v>
      </c>
      <c r="O7" s="141"/>
      <c r="P7" s="141"/>
      <c r="Q7" s="61"/>
    </row>
    <row r="8" spans="1:17" ht="15.75" thickBot="1">
      <c r="A8" s="6" t="s">
        <v>104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1"/>
    </row>
    <row r="9" spans="1:17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 t="s">
        <v>23</v>
      </c>
      <c r="J9" s="147"/>
      <c r="K9" s="147"/>
      <c r="L9" s="147"/>
      <c r="M9" s="75"/>
      <c r="N9" s="2"/>
      <c r="O9" s="2"/>
      <c r="P9" s="2"/>
      <c r="Q9" s="61"/>
    </row>
    <row r="10" spans="1:17" ht="15.75" thickBot="1">
      <c r="A10" s="6"/>
      <c r="B10" s="142">
        <v>59</v>
      </c>
      <c r="C10" s="143"/>
      <c r="D10" s="143"/>
      <c r="E10" s="143"/>
      <c r="F10" s="143">
        <v>61</v>
      </c>
      <c r="G10" s="143"/>
      <c r="H10" s="143"/>
      <c r="I10" s="144">
        <v>3599</v>
      </c>
      <c r="J10" s="144"/>
      <c r="K10" s="144"/>
      <c r="L10" s="144"/>
      <c r="M10" s="76"/>
      <c r="N10" s="2"/>
      <c r="O10" s="2"/>
      <c r="P10" s="2"/>
      <c r="Q10" s="2"/>
    </row>
    <row r="11" spans="1:17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54.75" customHeight="1">
      <c r="A12" s="8"/>
      <c r="B12" s="9"/>
      <c r="C12" s="10" t="s">
        <v>6</v>
      </c>
      <c r="D12" s="10" t="s">
        <v>43</v>
      </c>
      <c r="E12" s="10" t="s">
        <v>106</v>
      </c>
      <c r="F12" s="10" t="s">
        <v>12</v>
      </c>
      <c r="G12" s="10" t="s">
        <v>11</v>
      </c>
      <c r="H12" s="10" t="s">
        <v>7</v>
      </c>
      <c r="I12" s="10" t="s">
        <v>45</v>
      </c>
      <c r="J12" s="10" t="s">
        <v>2</v>
      </c>
      <c r="K12" s="10" t="s">
        <v>46</v>
      </c>
      <c r="L12" s="10" t="s">
        <v>3</v>
      </c>
      <c r="M12" s="10" t="s">
        <v>4</v>
      </c>
      <c r="N12" s="10" t="s">
        <v>47</v>
      </c>
      <c r="O12" s="10" t="s">
        <v>59</v>
      </c>
      <c r="P12" s="10" t="s">
        <v>93</v>
      </c>
    </row>
    <row r="13" spans="1:17" ht="15.75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 s="30">
        <v>15</v>
      </c>
    </row>
    <row r="14" spans="1:17" ht="19.5" customHeight="1">
      <c r="A14" s="120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  <c r="P14" s="12"/>
    </row>
    <row r="15" spans="1:17" ht="19.5" customHeight="1">
      <c r="A15" s="120"/>
      <c r="B15" s="13" t="s">
        <v>107</v>
      </c>
      <c r="C15" s="12">
        <v>0.04</v>
      </c>
      <c r="D15" s="12">
        <v>65</v>
      </c>
      <c r="E15" s="12">
        <v>5.0000000000000001E-3</v>
      </c>
      <c r="F15" s="12">
        <v>2</v>
      </c>
      <c r="G15" s="12">
        <v>55</v>
      </c>
      <c r="H15" s="12">
        <v>6.0000000000000001E-3</v>
      </c>
      <c r="I15" s="12"/>
      <c r="J15" s="12"/>
      <c r="K15" s="12"/>
      <c r="L15" s="12"/>
      <c r="M15" s="12">
        <v>0.03</v>
      </c>
      <c r="N15" s="12">
        <v>14</v>
      </c>
      <c r="O15" s="12"/>
      <c r="P15" s="12"/>
    </row>
    <row r="16" spans="1:17" ht="31.5" customHeight="1">
      <c r="A16" s="120"/>
      <c r="B16" s="14" t="s">
        <v>42</v>
      </c>
      <c r="C16" s="12"/>
      <c r="D16" s="12"/>
      <c r="E16" s="12"/>
      <c r="F16" s="12"/>
      <c r="G16" s="12"/>
      <c r="H16" s="12"/>
      <c r="I16" s="12">
        <v>0.1</v>
      </c>
      <c r="J16" s="12">
        <v>20</v>
      </c>
      <c r="K16" s="12">
        <v>2</v>
      </c>
      <c r="L16" s="12"/>
      <c r="M16" s="12"/>
      <c r="N16" s="12"/>
      <c r="O16" s="12"/>
      <c r="P16" s="12"/>
    </row>
    <row r="17" spans="1:17" ht="21.75" customHeight="1">
      <c r="A17" s="120"/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1.75" customHeight="1">
      <c r="A18" s="120"/>
      <c r="B18" s="78" t="s">
        <v>59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0.14299999999999999</v>
      </c>
      <c r="P18" s="12"/>
    </row>
    <row r="19" spans="1:17" ht="24" customHeight="1">
      <c r="A19" s="120"/>
      <c r="B19" s="53" t="s">
        <v>93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1</v>
      </c>
    </row>
    <row r="20" spans="1:17" ht="18" customHeight="1">
      <c r="A20" s="121" t="s">
        <v>27</v>
      </c>
      <c r="B20" s="122"/>
      <c r="C20" s="17">
        <v>0.04</v>
      </c>
      <c r="D20" s="18">
        <v>6.5000000000000002E-2</v>
      </c>
      <c r="E20" s="17">
        <v>5.0000000000000001E-3</v>
      </c>
      <c r="F20" s="17">
        <v>2E-3</v>
      </c>
      <c r="G20" s="17">
        <v>5.5E-2</v>
      </c>
      <c r="H20" s="17">
        <v>6.0000000000000001E-3</v>
      </c>
      <c r="I20" s="17">
        <v>1E-3</v>
      </c>
      <c r="J20" s="17">
        <v>0.02</v>
      </c>
      <c r="K20" s="17">
        <v>2</v>
      </c>
      <c r="L20" s="17">
        <v>0.05</v>
      </c>
      <c r="M20" s="17">
        <v>0.03</v>
      </c>
      <c r="N20" s="17">
        <v>1.4E-2</v>
      </c>
      <c r="O20" s="17">
        <v>0.14299999999999999</v>
      </c>
      <c r="P20" s="17">
        <v>1</v>
      </c>
    </row>
    <row r="21" spans="1:17" ht="19.5" customHeight="1">
      <c r="A21" s="133" t="s">
        <v>26</v>
      </c>
      <c r="B21" s="122"/>
      <c r="C21" s="23">
        <f>$B$10*C20</f>
        <v>2.36</v>
      </c>
      <c r="D21" s="23">
        <f t="shared" ref="D21:P21" si="0">$B$10*D20</f>
        <v>3.835</v>
      </c>
      <c r="E21" s="23">
        <f t="shared" si="0"/>
        <v>0.29499999999999998</v>
      </c>
      <c r="F21" s="23">
        <f t="shared" si="0"/>
        <v>0.11800000000000001</v>
      </c>
      <c r="G21" s="23">
        <f t="shared" si="0"/>
        <v>3.2450000000000001</v>
      </c>
      <c r="H21" s="23">
        <f t="shared" si="0"/>
        <v>0.35399999999999998</v>
      </c>
      <c r="I21" s="23">
        <f t="shared" si="0"/>
        <v>5.9000000000000004E-2</v>
      </c>
      <c r="J21" s="23">
        <f t="shared" si="0"/>
        <v>1.18</v>
      </c>
      <c r="K21" s="23">
        <v>2</v>
      </c>
      <c r="L21" s="23">
        <f t="shared" si="0"/>
        <v>2.95</v>
      </c>
      <c r="M21" s="23">
        <f t="shared" si="0"/>
        <v>1.77</v>
      </c>
      <c r="N21" s="23">
        <f t="shared" si="0"/>
        <v>0.82600000000000007</v>
      </c>
      <c r="O21" s="23">
        <f t="shared" si="0"/>
        <v>8.4369999999999994</v>
      </c>
      <c r="P21" s="23">
        <f t="shared" si="0"/>
        <v>59</v>
      </c>
    </row>
    <row r="22" spans="1:17" ht="19.5" customHeight="1">
      <c r="A22" s="133" t="s">
        <v>25</v>
      </c>
      <c r="B22" s="122"/>
      <c r="C22" s="17">
        <v>50</v>
      </c>
      <c r="D22" s="17">
        <v>45</v>
      </c>
      <c r="E22" s="19">
        <v>150</v>
      </c>
      <c r="F22" s="17">
        <v>20</v>
      </c>
      <c r="G22" s="17">
        <v>400</v>
      </c>
      <c r="H22" s="17">
        <v>100</v>
      </c>
      <c r="I22" s="17">
        <v>900</v>
      </c>
      <c r="J22" s="17">
        <v>50</v>
      </c>
      <c r="K22" s="17">
        <v>30</v>
      </c>
      <c r="L22" s="17">
        <v>48</v>
      </c>
      <c r="M22" s="17">
        <v>60</v>
      </c>
      <c r="N22" s="17">
        <v>30</v>
      </c>
      <c r="O22" s="17">
        <v>80</v>
      </c>
      <c r="P22" s="17">
        <v>13.7</v>
      </c>
    </row>
    <row r="23" spans="1:17" ht="21.75" customHeight="1" thickBot="1">
      <c r="A23" s="117" t="s">
        <v>24</v>
      </c>
      <c r="B23" s="118"/>
      <c r="C23" s="1">
        <f>C21*C22</f>
        <v>118</v>
      </c>
      <c r="D23" s="1">
        <f t="shared" ref="D23:P23" si="1">D21*D22</f>
        <v>172.57499999999999</v>
      </c>
      <c r="E23" s="1">
        <f t="shared" si="1"/>
        <v>44.25</v>
      </c>
      <c r="F23" s="1">
        <f t="shared" si="1"/>
        <v>2.3600000000000003</v>
      </c>
      <c r="G23" s="1">
        <f t="shared" si="1"/>
        <v>1298</v>
      </c>
      <c r="H23" s="1">
        <f t="shared" si="1"/>
        <v>35.4</v>
      </c>
      <c r="I23" s="1">
        <f t="shared" si="1"/>
        <v>53.1</v>
      </c>
      <c r="J23" s="1">
        <f t="shared" si="1"/>
        <v>59</v>
      </c>
      <c r="K23" s="1">
        <f t="shared" si="1"/>
        <v>60</v>
      </c>
      <c r="L23" s="1">
        <f t="shared" si="1"/>
        <v>141.60000000000002</v>
      </c>
      <c r="M23" s="1">
        <f t="shared" si="1"/>
        <v>106.2</v>
      </c>
      <c r="N23" s="1">
        <f t="shared" si="1"/>
        <v>24.78</v>
      </c>
      <c r="O23" s="1">
        <f t="shared" si="1"/>
        <v>674.95999999999992</v>
      </c>
      <c r="P23" s="1">
        <f t="shared" si="1"/>
        <v>808.3</v>
      </c>
      <c r="Q23" s="27">
        <f>SUM(C23:P23)</f>
        <v>3598.5249999999996</v>
      </c>
    </row>
    <row r="24" spans="1:17" ht="18.75">
      <c r="A24" s="20" t="s">
        <v>10</v>
      </c>
      <c r="B24" s="21">
        <f>Q23</f>
        <v>3598.5249999999996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ht="15.75">
      <c r="A26" s="22" t="s">
        <v>74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15">
    <mergeCell ref="A22:B22"/>
    <mergeCell ref="A23:B23"/>
    <mergeCell ref="B10:E10"/>
    <mergeCell ref="F10:H10"/>
    <mergeCell ref="I10:L10"/>
    <mergeCell ref="A14:A19"/>
    <mergeCell ref="A20:B20"/>
    <mergeCell ref="A21:B21"/>
    <mergeCell ref="A2:N2"/>
    <mergeCell ref="A3:N3"/>
    <mergeCell ref="A4:N4"/>
    <mergeCell ref="N7:P7"/>
    <mergeCell ref="B9:E9"/>
    <mergeCell ref="F9:H9"/>
    <mergeCell ref="I9:L9"/>
  </mergeCells>
  <pageMargins left="0.7" right="0.7" top="0.75" bottom="0.75" header="0.3" footer="0.3"/>
  <pageSetup paperSize="9" scale="7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31"/>
  <sheetViews>
    <sheetView topLeftCell="A8" zoomScale="110" zoomScaleNormal="110" workbookViewId="0">
      <selection activeCell="P33" sqref="A1:Q33"/>
    </sheetView>
  </sheetViews>
  <sheetFormatPr defaultRowHeight="15"/>
  <cols>
    <col min="1" max="1" width="9" style="2" customWidth="1"/>
    <col min="2" max="2" width="31.28515625" style="2" customWidth="1"/>
    <col min="3" max="3" width="10.140625" style="2" customWidth="1"/>
    <col min="4" max="4" width="9.28515625" style="2" customWidth="1"/>
    <col min="5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9.42578125" style="2" customWidth="1"/>
    <col min="12" max="12" width="9.5703125" style="2" customWidth="1"/>
    <col min="13" max="13" width="8.140625" style="2" customWidth="1"/>
    <col min="14" max="14" width="8.85546875" style="2" customWidth="1"/>
    <col min="15" max="15" width="9" style="2" customWidth="1"/>
    <col min="16" max="16" width="7.7109375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T2" s="25"/>
    </row>
    <row r="3" spans="1:21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T3" s="25"/>
    </row>
    <row r="4" spans="1:21" ht="15.7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T4" s="25"/>
    </row>
    <row r="5" spans="1:21">
      <c r="A5" s="3"/>
      <c r="R5" s="24"/>
      <c r="S5" s="24"/>
    </row>
    <row r="6" spans="1:21">
      <c r="A6" s="4"/>
      <c r="B6" s="5"/>
      <c r="C6" s="5"/>
      <c r="D6" s="5"/>
      <c r="E6" s="5"/>
      <c r="F6" s="5"/>
      <c r="G6" s="5"/>
      <c r="H6" s="5"/>
      <c r="R6" s="140" t="s">
        <v>29</v>
      </c>
      <c r="S6" s="140"/>
    </row>
    <row r="7" spans="1:21">
      <c r="A7" s="6"/>
      <c r="P7" s="141"/>
      <c r="Q7" s="141"/>
      <c r="R7" s="140">
        <v>5042022</v>
      </c>
      <c r="S7" s="140"/>
    </row>
    <row r="8" spans="1:21" ht="15.75" thickBot="1">
      <c r="A8" s="6"/>
      <c r="R8" s="140"/>
      <c r="S8" s="140"/>
    </row>
    <row r="9" spans="1:21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21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  <c r="S10" s="2">
        <v>1</v>
      </c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/>
      <c r="R12"/>
      <c r="S12"/>
      <c r="T12"/>
      <c r="U12"/>
    </row>
    <row r="13" spans="1:21" ht="14.2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/>
      <c r="R13"/>
      <c r="S13"/>
      <c r="T13"/>
      <c r="U13"/>
    </row>
    <row r="14" spans="1:21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/>
      <c r="R14"/>
      <c r="S14"/>
      <c r="T14"/>
      <c r="U14"/>
    </row>
    <row r="15" spans="1:21" ht="16.5" customHeight="1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/>
      <c r="S15"/>
      <c r="T15"/>
      <c r="U15"/>
    </row>
    <row r="16" spans="1:21" ht="18.75" customHeight="1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/>
      <c r="R16"/>
      <c r="S16"/>
      <c r="T16"/>
      <c r="U16"/>
    </row>
    <row r="17" spans="1:21" ht="19.5" customHeight="1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/>
      <c r="S17"/>
      <c r="T17"/>
      <c r="U17"/>
    </row>
    <row r="18" spans="1:2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/>
      <c r="R18"/>
      <c r="S18"/>
      <c r="T18"/>
      <c r="U18"/>
    </row>
    <row r="19" spans="1:21" ht="16.5" customHeight="1">
      <c r="A19" s="120"/>
      <c r="B19" s="6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/>
      <c r="R19"/>
      <c r="S19"/>
      <c r="T19"/>
      <c r="U19"/>
    </row>
    <row r="20" spans="1:21" ht="15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</row>
    <row r="21" spans="1:21" ht="23.25" customHeight="1">
      <c r="A21" s="120"/>
      <c r="B21" s="6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</row>
    <row r="22" spans="1:21" ht="18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/>
      <c r="R22"/>
      <c r="S22"/>
      <c r="T22"/>
      <c r="U22"/>
    </row>
    <row r="23" spans="1:21" ht="19.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/>
      <c r="R23"/>
      <c r="S23"/>
      <c r="T23"/>
      <c r="U23"/>
    </row>
    <row r="24" spans="1:21" ht="19.5" customHeight="1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/>
      <c r="R24"/>
      <c r="S24"/>
      <c r="T24"/>
      <c r="U24"/>
    </row>
    <row r="25" spans="1:21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7"/>
      <c r="R25"/>
      <c r="S25"/>
      <c r="T25"/>
      <c r="U25"/>
    </row>
    <row r="26" spans="1:21" ht="18.75">
      <c r="A26" s="20"/>
      <c r="B26" s="21"/>
      <c r="O26"/>
      <c r="P26"/>
      <c r="Q26"/>
      <c r="R26"/>
      <c r="S26"/>
    </row>
    <row r="27" spans="1:21" ht="15.75">
      <c r="A27" s="22"/>
      <c r="O27"/>
      <c r="P27"/>
      <c r="Q27"/>
      <c r="R27"/>
      <c r="S27"/>
    </row>
    <row r="28" spans="1:21" ht="15.75">
      <c r="A28" s="22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</sheetData>
  <mergeCells count="19">
    <mergeCell ref="A25:B25"/>
    <mergeCell ref="R6:S6"/>
    <mergeCell ref="P7:Q7"/>
    <mergeCell ref="R7:S7"/>
    <mergeCell ref="R8:S8"/>
    <mergeCell ref="F9:I9"/>
    <mergeCell ref="J9:O9"/>
    <mergeCell ref="R9:S9"/>
    <mergeCell ref="A14:A21"/>
    <mergeCell ref="A22:B22"/>
    <mergeCell ref="B9:E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29"/>
  <sheetViews>
    <sheetView topLeftCell="A19" workbookViewId="0">
      <selection activeCell="N30" sqref="A1:Q30"/>
    </sheetView>
  </sheetViews>
  <sheetFormatPr defaultRowHeight="15"/>
  <cols>
    <col min="1" max="1" width="7.7109375" style="2" customWidth="1"/>
    <col min="2" max="2" width="44.140625" style="2" customWidth="1"/>
    <col min="3" max="3" width="10.140625" style="2" customWidth="1"/>
    <col min="4" max="4" width="10.7109375" style="2" customWidth="1"/>
    <col min="5" max="5" width="9" style="2" customWidth="1"/>
    <col min="6" max="6" width="9.85546875" style="2" customWidth="1"/>
    <col min="7" max="7" width="9.7109375" style="2" customWidth="1"/>
    <col min="8" max="9" width="8.5703125" style="2" customWidth="1"/>
    <col min="10" max="10" width="8.85546875" style="2" customWidth="1"/>
    <col min="11" max="11" width="9.28515625" style="2" customWidth="1"/>
    <col min="12" max="12" width="9" style="2" customWidth="1"/>
    <col min="13" max="13" width="8.85546875" style="2" customWidth="1"/>
    <col min="14" max="14" width="9.28515625" style="2" customWidth="1"/>
    <col min="15" max="15" width="6.28515625" style="2" customWidth="1"/>
    <col min="16" max="16" width="6.42578125" style="2" customWidth="1"/>
    <col min="17" max="17" width="5.710937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 t="s">
        <v>29</v>
      </c>
      <c r="S6" s="140"/>
    </row>
    <row r="7" spans="1:19">
      <c r="A7" s="6"/>
      <c r="P7" s="141"/>
      <c r="Q7" s="141"/>
      <c r="R7" s="140">
        <v>5042022</v>
      </c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15.75" customHeight="1" thickBot="1">
      <c r="A11" s="7"/>
    </row>
    <row r="12" spans="1:19" ht="64.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/>
      <c r="O12"/>
      <c r="P12"/>
      <c r="Q12"/>
    </row>
    <row r="13" spans="1:19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31"/>
      <c r="M13" s="31"/>
      <c r="N13"/>
      <c r="O13"/>
      <c r="P13"/>
      <c r="Q13"/>
    </row>
    <row r="14" spans="1:19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/>
      <c r="O14"/>
      <c r="P14"/>
      <c r="Q14"/>
    </row>
    <row r="15" spans="1:19" ht="17.25" customHeight="1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/>
      <c r="O15"/>
      <c r="P15"/>
      <c r="Q15"/>
    </row>
    <row r="16" spans="1:19" ht="12.75" customHeight="1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/>
      <c r="O16"/>
      <c r="P16"/>
      <c r="Q16"/>
    </row>
    <row r="17" spans="1:19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/>
      <c r="O17"/>
      <c r="P17"/>
      <c r="Q17"/>
    </row>
    <row r="18" spans="1:19" ht="15.75" customHeight="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0.2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/>
      <c r="O19"/>
      <c r="P19"/>
      <c r="Q19"/>
    </row>
    <row r="20" spans="1:19" ht="23.25" customHeight="1">
      <c r="A20" s="120"/>
      <c r="B20" s="5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/>
      <c r="O20"/>
      <c r="P20"/>
      <c r="Q20"/>
    </row>
    <row r="21" spans="1:19" ht="15" customHeight="1">
      <c r="A21" s="120"/>
      <c r="B21" s="5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/>
      <c r="O21"/>
      <c r="P21"/>
      <c r="Q21"/>
    </row>
    <row r="22" spans="1:19" ht="15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/>
      <c r="O22"/>
      <c r="P22"/>
      <c r="Q22"/>
    </row>
    <row r="23" spans="1:19" ht="1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/>
      <c r="O23"/>
      <c r="P23"/>
      <c r="Q23"/>
    </row>
    <row r="24" spans="1:19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/>
      <c r="O24"/>
      <c r="P24"/>
      <c r="Q24"/>
    </row>
    <row r="25" spans="1:19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7"/>
      <c r="P25"/>
      <c r="Q25"/>
    </row>
    <row r="26" spans="1:19" ht="18.75">
      <c r="A26" s="20"/>
      <c r="B26" s="21"/>
      <c r="N26"/>
      <c r="O26"/>
      <c r="P26"/>
      <c r="Q26"/>
    </row>
    <row r="27" spans="1:19" ht="15.75">
      <c r="A27" s="22"/>
      <c r="O27"/>
      <c r="P27"/>
      <c r="Q27"/>
      <c r="R27"/>
      <c r="S27"/>
    </row>
    <row r="28" spans="1:19" ht="15.75">
      <c r="A28" s="22"/>
    </row>
    <row r="29" spans="1:1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dataValidations count="1">
    <dataValidation type="date" allowBlank="1" showInputMessage="1" showErrorMessage="1" sqref="L13:M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30"/>
  <sheetViews>
    <sheetView topLeftCell="A18" workbookViewId="0">
      <selection activeCell="N30" sqref="A1:P30"/>
    </sheetView>
  </sheetViews>
  <sheetFormatPr defaultRowHeight="15"/>
  <cols>
    <col min="1" max="1" width="9.140625" style="2"/>
    <col min="2" max="2" width="27.28515625" style="2" customWidth="1"/>
    <col min="3" max="3" width="8.5703125" style="2" customWidth="1"/>
    <col min="4" max="4" width="8.85546875" style="2" customWidth="1"/>
    <col min="5" max="5" width="8.7109375" style="2" customWidth="1"/>
    <col min="6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6.28515625" style="2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0" t="s">
        <v>29</v>
      </c>
      <c r="R6" s="140"/>
    </row>
    <row r="7" spans="1:18">
      <c r="A7" s="6"/>
      <c r="O7" s="141"/>
      <c r="P7" s="141"/>
      <c r="Q7" s="140">
        <v>5042022</v>
      </c>
      <c r="R7" s="140"/>
    </row>
    <row r="8" spans="1:18" ht="15.75" thickBot="1">
      <c r="A8" s="6"/>
      <c r="Q8" s="140"/>
      <c r="R8" s="140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Q9" s="140"/>
      <c r="R9" s="140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</row>
    <row r="11" spans="1:18" ht="15.75" thickBot="1">
      <c r="A11" s="7"/>
    </row>
    <row r="12" spans="1:18" ht="63.7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  <c r="Q12"/>
    </row>
    <row r="13" spans="1:18">
      <c r="A13" s="28"/>
      <c r="B13" s="5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  <c r="Q13"/>
    </row>
    <row r="14" spans="1:18" ht="15" customHeight="1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  <c r="Q14"/>
    </row>
    <row r="15" spans="1:18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  <c r="Q15"/>
    </row>
    <row r="16" spans="1:18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  <c r="Q16"/>
    </row>
    <row r="17" spans="1:18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  <c r="Q17"/>
    </row>
    <row r="18" spans="1:18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  <c r="Q18"/>
    </row>
    <row r="19" spans="1:18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  <c r="Q19"/>
    </row>
    <row r="20" spans="1:18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  <c r="Q21"/>
    </row>
    <row r="22" spans="1:18" ht="15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  <c r="Q22"/>
    </row>
    <row r="23" spans="1:18" ht="1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  <c r="Q23"/>
    </row>
    <row r="24" spans="1:18" ht="15" customHeight="1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/>
      <c r="Q24"/>
    </row>
    <row r="25" spans="1:18" ht="16.5" customHeight="1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  <c r="Q25"/>
    </row>
    <row r="26" spans="1:18" ht="18.75">
      <c r="A26" s="20"/>
      <c r="B26" s="21"/>
      <c r="P26"/>
    </row>
    <row r="27" spans="1:18" ht="15.75">
      <c r="A27" s="22"/>
      <c r="N27"/>
      <c r="O27"/>
    </row>
    <row r="28" spans="1:18" ht="15.75">
      <c r="A28" s="22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</sheetData>
  <mergeCells count="19">
    <mergeCell ref="A2:O2"/>
    <mergeCell ref="A3:O3"/>
    <mergeCell ref="A4:O4"/>
    <mergeCell ref="O7:P7"/>
    <mergeCell ref="J9:N9"/>
    <mergeCell ref="B9:E9"/>
    <mergeCell ref="F9:I9"/>
    <mergeCell ref="Q8:R8"/>
    <mergeCell ref="Q9:R9"/>
    <mergeCell ref="Q6:R6"/>
    <mergeCell ref="Q7:R7"/>
    <mergeCell ref="A25:B25"/>
    <mergeCell ref="B10:E10"/>
    <mergeCell ref="F10:I10"/>
    <mergeCell ref="J10:N10"/>
    <mergeCell ref="A14:A21"/>
    <mergeCell ref="A22:B22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28"/>
  <sheetViews>
    <sheetView topLeftCell="A21" workbookViewId="0">
      <selection activeCell="O31" sqref="A1:Q31"/>
    </sheetView>
  </sheetViews>
  <sheetFormatPr defaultRowHeight="15"/>
  <cols>
    <col min="1" max="1" width="9.140625" style="2"/>
    <col min="2" max="2" width="35.7109375" style="2" customWidth="1"/>
    <col min="3" max="3" width="9.42578125" style="2" customWidth="1"/>
    <col min="4" max="4" width="10" style="2" customWidth="1"/>
    <col min="5" max="5" width="9.7109375" style="2" customWidth="1"/>
    <col min="6" max="6" width="9.28515625" style="2" customWidth="1"/>
    <col min="7" max="7" width="9.85546875" style="2" customWidth="1"/>
    <col min="8" max="8" width="10.140625" style="2" customWidth="1"/>
    <col min="9" max="9" width="9.7109375" style="2" customWidth="1"/>
    <col min="10" max="10" width="10" style="2" customWidth="1"/>
    <col min="11" max="11" width="9.85546875" style="2" customWidth="1"/>
    <col min="12" max="12" width="7.5703125" style="2" customWidth="1"/>
    <col min="13" max="13" width="8.42578125" style="2" customWidth="1"/>
    <col min="14" max="15" width="8.7109375" style="2" customWidth="1"/>
    <col min="16" max="16" width="7.42578125" style="2" customWidth="1"/>
    <col min="17" max="17" width="9.140625" style="2" customWidth="1"/>
    <col min="18" max="18" width="5.7109375" style="2" customWidth="1"/>
    <col min="19" max="19" width="4.85546875" style="2" customWidth="1"/>
    <col min="20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 t="s">
        <v>29</v>
      </c>
      <c r="S6" s="140"/>
    </row>
    <row r="7" spans="1:19">
      <c r="A7" s="6"/>
      <c r="P7" s="141"/>
      <c r="Q7" s="141"/>
      <c r="R7" s="140">
        <v>5042022</v>
      </c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21.75" customHeight="1" thickBot="1">
      <c r="A11" s="7"/>
    </row>
    <row r="12" spans="1:19" ht="76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</row>
    <row r="13" spans="1:19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</row>
    <row r="14" spans="1:19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</row>
    <row r="15" spans="1:19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</row>
    <row r="16" spans="1:19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</row>
    <row r="17" spans="1:18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8" ht="17.25" customHeight="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8" ht="15.7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</row>
    <row r="20" spans="1:18" ht="24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</row>
    <row r="21" spans="1:18" ht="15" customHeight="1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</row>
    <row r="22" spans="1:18" ht="18.75" customHeight="1">
      <c r="A22" s="121"/>
      <c r="B22" s="122"/>
      <c r="C22" s="17"/>
      <c r="D22" s="18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</row>
    <row r="23" spans="1:18" ht="18.7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</row>
    <row r="24" spans="1:18" ht="17.25" customHeight="1">
      <c r="A24" s="133"/>
      <c r="B24" s="122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/>
    </row>
    <row r="25" spans="1:18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</row>
    <row r="26" spans="1:18" ht="18.75">
      <c r="A26" s="20"/>
      <c r="B26" s="21"/>
      <c r="R26"/>
    </row>
    <row r="27" spans="1:18" ht="15.75">
      <c r="A27" s="22"/>
      <c r="N27"/>
      <c r="O27"/>
      <c r="P27"/>
    </row>
    <row r="28" spans="1:18" ht="15.75">
      <c r="A28" s="22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6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27"/>
  <sheetViews>
    <sheetView topLeftCell="A19" workbookViewId="0">
      <selection activeCell="T27" sqref="A1:T27"/>
    </sheetView>
  </sheetViews>
  <sheetFormatPr defaultRowHeight="15"/>
  <cols>
    <col min="1" max="1" width="9.140625" style="2"/>
    <col min="2" max="2" width="25.85546875" style="2" customWidth="1"/>
    <col min="3" max="3" width="7.7109375" style="2" customWidth="1"/>
    <col min="4" max="4" width="7.42578125" style="2" customWidth="1"/>
    <col min="5" max="5" width="6.28515625" style="2" customWidth="1"/>
    <col min="6" max="6" width="6.5703125" style="2" customWidth="1"/>
    <col min="7" max="7" width="7.140625" style="2" customWidth="1"/>
    <col min="8" max="8" width="7.7109375" style="2" customWidth="1"/>
    <col min="9" max="10" width="8.140625" style="2" customWidth="1"/>
    <col min="11" max="11" width="8.7109375" style="2" customWidth="1"/>
    <col min="12" max="12" width="7.85546875" style="2" customWidth="1"/>
    <col min="13" max="13" width="7.140625" style="2" customWidth="1"/>
    <col min="14" max="14" width="7.7109375" style="2" customWidth="1"/>
    <col min="15" max="15" width="6.5703125" style="2" customWidth="1"/>
    <col min="16" max="16" width="7.5703125" style="2" customWidth="1"/>
    <col min="17" max="17" width="8.28515625" style="2" customWidth="1"/>
    <col min="18" max="18" width="8.85546875" style="2" customWidth="1"/>
    <col min="19" max="19" width="7.425781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0"/>
      <c r="R6" s="140"/>
    </row>
    <row r="7" spans="1:18">
      <c r="A7" s="6"/>
      <c r="P7" s="47"/>
      <c r="Q7" s="140"/>
      <c r="R7" s="140"/>
    </row>
    <row r="8" spans="1:18" ht="15.75" thickBot="1">
      <c r="A8" s="6"/>
      <c r="Q8" s="140"/>
      <c r="R8" s="140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Q9" s="140"/>
      <c r="R9" s="140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8" ht="20.25" customHeight="1" thickBot="1">
      <c r="A11" s="7"/>
    </row>
    <row r="12" spans="1:18" ht="65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9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9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9" ht="20.2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9" ht="15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9" ht="15" customHeight="1">
      <c r="A21" s="121"/>
      <c r="B21" s="122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9" ht="15" customHeight="1">
      <c r="A22" s="133"/>
      <c r="B22" s="1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9" ht="26.25" customHeight="1">
      <c r="A23" s="133"/>
      <c r="B23" s="122"/>
      <c r="C23" s="17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9" ht="16.5" thickBot="1">
      <c r="A24" s="117"/>
      <c r="B24" s="1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1"/>
      <c r="S24" s="52"/>
    </row>
    <row r="25" spans="1:19" ht="18.75">
      <c r="A25" s="20"/>
      <c r="B25" s="21"/>
    </row>
    <row r="26" spans="1:19" ht="15.75">
      <c r="A26" s="22"/>
      <c r="N26"/>
      <c r="O26"/>
      <c r="P26"/>
    </row>
    <row r="27" spans="1:19" ht="15.75">
      <c r="A27" s="22"/>
      <c r="G27" s="37"/>
      <c r="H27" s="36"/>
    </row>
  </sheetData>
  <mergeCells count="18">
    <mergeCell ref="A24:B24"/>
    <mergeCell ref="Q6:R6"/>
    <mergeCell ref="Q7:R7"/>
    <mergeCell ref="A14:A20"/>
    <mergeCell ref="A21:B21"/>
    <mergeCell ref="Q8:R8"/>
    <mergeCell ref="B9:E9"/>
    <mergeCell ref="F9:I9"/>
    <mergeCell ref="J9:O9"/>
    <mergeCell ref="Q9:R9"/>
    <mergeCell ref="B10:E10"/>
    <mergeCell ref="F10:I10"/>
    <mergeCell ref="J10:O10"/>
    <mergeCell ref="A2:P2"/>
    <mergeCell ref="A3:P3"/>
    <mergeCell ref="A4:P4"/>
    <mergeCell ref="A22:B22"/>
    <mergeCell ref="A23:B23"/>
  </mergeCells>
  <pageMargins left="0.7" right="0.7" top="0.75" bottom="0.75" header="0.3" footer="0.3"/>
  <pageSetup paperSize="9" scale="7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29"/>
  <sheetViews>
    <sheetView topLeftCell="A18" workbookViewId="0">
      <selection activeCell="R30" sqref="A1:S30"/>
    </sheetView>
  </sheetViews>
  <sheetFormatPr defaultRowHeight="15"/>
  <cols>
    <col min="1" max="1" width="9.140625" style="2"/>
    <col min="2" max="2" width="28.7109375" style="2" customWidth="1"/>
    <col min="3" max="3" width="9.85546875" style="2" customWidth="1"/>
    <col min="4" max="4" width="9" style="2" customWidth="1"/>
    <col min="5" max="5" width="8.7109375" style="2" customWidth="1"/>
    <col min="6" max="6" width="8.85546875" style="2" customWidth="1"/>
    <col min="7" max="7" width="8.7109375" style="2" customWidth="1"/>
    <col min="8" max="8" width="8.28515625" style="2" customWidth="1"/>
    <col min="9" max="9" width="9" style="2" customWidth="1"/>
    <col min="10" max="10" width="8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.28515625" style="2" customWidth="1"/>
    <col min="15" max="15" width="8.7109375" style="2" customWidth="1"/>
    <col min="16" max="16" width="8.42578125" style="2" customWidth="1"/>
    <col min="17" max="17" width="9.140625" style="2" customWidth="1"/>
    <col min="18" max="18" width="8.57031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/>
      <c r="S6" s="140"/>
    </row>
    <row r="7" spans="1:19">
      <c r="A7" s="6"/>
      <c r="P7" s="141"/>
      <c r="Q7" s="141"/>
      <c r="R7" s="140"/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15.75" thickBot="1">
      <c r="A11" s="7"/>
    </row>
    <row r="12" spans="1:19" ht="49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9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9">
      <c r="A14" s="120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9">
      <c r="A15" s="120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9">
      <c r="A16" s="120"/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8">
      <c r="A17" s="120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8">
      <c r="A18" s="120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>
      <c r="A19" s="120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>
      <c r="A20" s="120"/>
      <c r="B20" s="3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8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>
      <c r="A22" s="120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8">
      <c r="A23" s="121"/>
      <c r="B23" s="122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8">
      <c r="A24" s="133"/>
      <c r="B24" s="1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>
      <c r="A25" s="133"/>
      <c r="B25" s="122"/>
      <c r="C25" s="17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8" ht="16.5" thickBot="1">
      <c r="A26" s="117"/>
      <c r="B26" s="11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4"/>
    </row>
    <row r="27" spans="1:18" ht="18.75">
      <c r="A27" s="20"/>
      <c r="B27" s="21"/>
    </row>
    <row r="28" spans="1:18" ht="15.75">
      <c r="A28" s="22"/>
      <c r="N28"/>
      <c r="O28"/>
      <c r="P28"/>
    </row>
    <row r="29" spans="1:18" ht="15.75">
      <c r="A29" s="22"/>
    </row>
  </sheetData>
  <mergeCells count="19">
    <mergeCell ref="A26:B26"/>
    <mergeCell ref="R6:S6"/>
    <mergeCell ref="P7:Q7"/>
    <mergeCell ref="R7:S7"/>
    <mergeCell ref="A14:A22"/>
    <mergeCell ref="A23:B23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4:B24"/>
    <mergeCell ref="A25:B25"/>
  </mergeCells>
  <pageMargins left="0.7" right="0.7" top="0.75" bottom="0.75" header="0.3" footer="0.3"/>
  <pageSetup paperSize="9" scale="70" orientation="landscape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topLeftCell="A7" workbookViewId="0">
      <selection activeCell="B19" sqref="B19"/>
    </sheetView>
  </sheetViews>
  <sheetFormatPr defaultRowHeight="15"/>
  <cols>
    <col min="1" max="1" width="8" style="2" customWidth="1"/>
    <col min="2" max="2" width="32.7109375" style="2" customWidth="1"/>
    <col min="3" max="3" width="9.7109375" style="2" customWidth="1"/>
    <col min="4" max="4" width="9.140625" style="2" customWidth="1"/>
    <col min="5" max="5" width="7.85546875" style="2" customWidth="1"/>
    <col min="6" max="6" width="8.140625" style="2" customWidth="1"/>
    <col min="7" max="7" width="8" style="2" customWidth="1"/>
    <col min="8" max="8" width="8.28515625" style="2" customWidth="1"/>
    <col min="9" max="9" width="8.5703125" style="2" customWidth="1"/>
    <col min="10" max="10" width="8.28515625" style="2" customWidth="1"/>
    <col min="11" max="12" width="8.42578125" style="2" customWidth="1"/>
    <col min="13" max="13" width="8" style="2" customWidth="1"/>
    <col min="14" max="14" width="9.28515625" style="2" customWidth="1"/>
    <col min="15" max="15" width="11" style="2" customWidth="1"/>
    <col min="16" max="16" width="9" style="2" customWidth="1"/>
    <col min="17" max="17" width="7.85546875" style="2" customWidth="1"/>
    <col min="18" max="18" width="4.5703125" style="2" customWidth="1"/>
    <col min="19" max="19" width="4" style="2" customWidth="1"/>
    <col min="20" max="20" width="4.5703125" style="2" customWidth="1"/>
    <col min="21" max="21" width="2.85546875" style="2" customWidth="1"/>
    <col min="22" max="22" width="1.85546875" style="2" customWidth="1"/>
    <col min="23" max="16384" width="9.140625" style="2"/>
  </cols>
  <sheetData>
    <row r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U2"/>
      <c r="V2"/>
    </row>
    <row r="3" spans="1:22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U3"/>
      <c r="V3"/>
    </row>
    <row r="4" spans="1:22" ht="15.75" customHeight="1">
      <c r="A4" s="131" t="s">
        <v>147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U4"/>
      <c r="V4"/>
    </row>
    <row r="5" spans="1:22">
      <c r="A5" s="3" t="s">
        <v>1</v>
      </c>
      <c r="S5" s="24"/>
      <c r="T5" s="24"/>
      <c r="U5"/>
      <c r="V5"/>
    </row>
    <row r="6" spans="1:22">
      <c r="A6" s="45" t="s">
        <v>146</v>
      </c>
      <c r="B6" s="46"/>
      <c r="C6" s="5"/>
      <c r="D6" s="5"/>
      <c r="E6" s="5"/>
      <c r="F6" s="5"/>
      <c r="G6" s="5"/>
      <c r="H6" s="5"/>
      <c r="S6" s="140" t="s">
        <v>29</v>
      </c>
      <c r="T6" s="140"/>
      <c r="U6"/>
      <c r="V6"/>
    </row>
    <row r="7" spans="1:22">
      <c r="A7" s="6" t="s">
        <v>51</v>
      </c>
      <c r="Q7" s="141" t="s">
        <v>30</v>
      </c>
      <c r="R7" s="141"/>
      <c r="S7" s="140">
        <v>5042022</v>
      </c>
      <c r="T7" s="140"/>
      <c r="U7"/>
      <c r="V7"/>
    </row>
    <row r="8" spans="1:22" ht="15.75" thickBot="1">
      <c r="A8" s="6" t="s">
        <v>79</v>
      </c>
      <c r="S8" s="140"/>
      <c r="T8" s="140"/>
      <c r="U8"/>
      <c r="V8"/>
    </row>
    <row r="9" spans="1:22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 t="s">
        <v>23</v>
      </c>
      <c r="K9" s="147"/>
      <c r="L9" s="147"/>
      <c r="M9" s="147"/>
      <c r="N9" s="147"/>
      <c r="O9" s="147"/>
      <c r="P9" s="148"/>
      <c r="S9" s="140"/>
      <c r="T9" s="140"/>
      <c r="U9"/>
      <c r="V9"/>
    </row>
    <row r="10" spans="1:22" ht="21" customHeight="1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4">
        <v>3599</v>
      </c>
      <c r="K10" s="144"/>
      <c r="L10" s="144"/>
      <c r="M10" s="144"/>
      <c r="N10" s="144"/>
      <c r="O10" s="144"/>
      <c r="P10" s="145"/>
      <c r="U10"/>
      <c r="V10"/>
    </row>
    <row r="11" spans="1:22" ht="15.75" thickBot="1">
      <c r="A11" s="7"/>
      <c r="U11"/>
      <c r="V11"/>
    </row>
    <row r="12" spans="1:22" ht="75.75" customHeight="1">
      <c r="A12" s="8"/>
      <c r="B12" s="9"/>
      <c r="C12" s="10" t="s">
        <v>95</v>
      </c>
      <c r="D12" s="10" t="s">
        <v>96</v>
      </c>
      <c r="E12" s="10" t="s">
        <v>97</v>
      </c>
      <c r="F12" s="10" t="s">
        <v>90</v>
      </c>
      <c r="G12" s="10" t="s">
        <v>98</v>
      </c>
      <c r="H12" s="10" t="s">
        <v>99</v>
      </c>
      <c r="I12" s="10" t="s">
        <v>100</v>
      </c>
      <c r="J12" s="10" t="s">
        <v>101</v>
      </c>
      <c r="K12" s="10" t="s">
        <v>137</v>
      </c>
      <c r="L12" s="10" t="s">
        <v>91</v>
      </c>
      <c r="M12" s="10" t="s">
        <v>94</v>
      </c>
      <c r="N12" s="10" t="s">
        <v>93</v>
      </c>
      <c r="O12" s="10" t="s">
        <v>103</v>
      </c>
      <c r="P12"/>
      <c r="Q12" s="82"/>
      <c r="R12"/>
      <c r="S12"/>
      <c r="T12"/>
      <c r="U12"/>
    </row>
    <row r="13" spans="1:22" ht="21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/>
      <c r="Q13" s="82"/>
      <c r="R13"/>
      <c r="S13"/>
      <c r="T13"/>
      <c r="U13"/>
    </row>
    <row r="14" spans="1:22" ht="21.75" customHeight="1">
      <c r="A14" s="120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/>
      <c r="Q14">
        <v>2.4</v>
      </c>
      <c r="R14"/>
      <c r="S14"/>
      <c r="T14"/>
      <c r="U14"/>
    </row>
    <row r="15" spans="1:22" ht="23.25" customHeight="1">
      <c r="A15" s="120"/>
      <c r="B15" s="57" t="s">
        <v>78</v>
      </c>
      <c r="C15" s="12">
        <v>51</v>
      </c>
      <c r="D15" s="12">
        <v>15</v>
      </c>
      <c r="E15" s="12">
        <v>5.0000000000000001E-3</v>
      </c>
      <c r="F15" s="12">
        <v>10</v>
      </c>
      <c r="G15" s="12"/>
      <c r="H15" s="12"/>
      <c r="I15" s="12"/>
      <c r="J15" s="12"/>
      <c r="K15" s="12"/>
      <c r="L15" s="12"/>
      <c r="M15" s="12"/>
      <c r="N15" s="12"/>
      <c r="O15" s="12"/>
      <c r="P15"/>
      <c r="Q15">
        <v>12</v>
      </c>
      <c r="R15"/>
      <c r="S15"/>
      <c r="T15"/>
      <c r="U15"/>
    </row>
    <row r="16" spans="1:22" ht="21" customHeight="1">
      <c r="A16" s="120"/>
      <c r="B16" s="58" t="s">
        <v>36</v>
      </c>
      <c r="C16" s="12"/>
      <c r="D16" s="12"/>
      <c r="E16" s="12"/>
      <c r="F16" s="12"/>
      <c r="G16" s="12">
        <v>15</v>
      </c>
      <c r="H16" s="12"/>
      <c r="I16" s="12"/>
      <c r="J16" s="12"/>
      <c r="K16" s="12"/>
      <c r="L16" s="12"/>
      <c r="M16" s="12"/>
      <c r="N16" s="12"/>
      <c r="O16" s="12"/>
      <c r="P16"/>
      <c r="Q16">
        <v>5.7</v>
      </c>
      <c r="R16"/>
      <c r="S16"/>
      <c r="T16"/>
      <c r="U16"/>
    </row>
    <row r="17" spans="1:22" ht="20.25" customHeight="1">
      <c r="A17" s="120"/>
      <c r="B17" s="58" t="s">
        <v>120</v>
      </c>
      <c r="C17" s="12"/>
      <c r="D17" s="12"/>
      <c r="E17" s="12"/>
      <c r="F17" s="12"/>
      <c r="G17" s="12"/>
      <c r="H17" s="12">
        <v>1</v>
      </c>
      <c r="J17" s="12">
        <v>1</v>
      </c>
      <c r="K17" s="12"/>
      <c r="L17" s="12"/>
      <c r="M17" s="12"/>
      <c r="N17" s="12"/>
      <c r="O17" s="12"/>
      <c r="P17"/>
      <c r="Q17">
        <v>6.5</v>
      </c>
      <c r="R17"/>
      <c r="S17"/>
      <c r="T17"/>
      <c r="U17"/>
    </row>
    <row r="18" spans="1:22" ht="20.25" customHeight="1">
      <c r="A18" s="120"/>
      <c r="B18" s="58" t="s">
        <v>139</v>
      </c>
      <c r="C18" s="12"/>
      <c r="D18" s="12"/>
      <c r="E18" s="12"/>
      <c r="F18" s="12"/>
      <c r="G18" s="12"/>
      <c r="H18" s="12"/>
      <c r="I18" s="12">
        <v>60</v>
      </c>
      <c r="J18" s="12">
        <v>2</v>
      </c>
      <c r="K18" s="12"/>
      <c r="L18" s="12"/>
      <c r="M18" s="12"/>
      <c r="N18" s="12"/>
      <c r="O18" s="12"/>
      <c r="P18"/>
      <c r="Q18">
        <v>4</v>
      </c>
      <c r="R18"/>
      <c r="S18"/>
      <c r="T18"/>
      <c r="U18"/>
    </row>
    <row r="19" spans="1:22" ht="21" customHeight="1">
      <c r="A19" s="120"/>
      <c r="B19" s="59" t="s">
        <v>136</v>
      </c>
      <c r="C19" s="12"/>
      <c r="D19" s="12"/>
      <c r="E19" s="12"/>
      <c r="F19" s="12">
        <v>20</v>
      </c>
      <c r="G19" s="12"/>
      <c r="H19" s="12"/>
      <c r="I19" s="12"/>
      <c r="J19" s="12"/>
      <c r="K19" s="12">
        <v>1E-3</v>
      </c>
      <c r="L19" s="12">
        <v>2</v>
      </c>
      <c r="M19" s="12"/>
      <c r="N19" s="12"/>
      <c r="O19" s="12"/>
      <c r="P19"/>
      <c r="Q19">
        <v>2.9</v>
      </c>
      <c r="R19"/>
      <c r="S19"/>
      <c r="T19"/>
      <c r="U19"/>
    </row>
    <row r="20" spans="1:22" ht="21" customHeight="1">
      <c r="A20" s="120"/>
      <c r="B20" s="83" t="s">
        <v>93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0</v>
      </c>
      <c r="O20" s="12"/>
      <c r="P20"/>
      <c r="Q20" s="84">
        <v>14.2</v>
      </c>
      <c r="R20"/>
      <c r="S20"/>
      <c r="T20"/>
      <c r="U20"/>
    </row>
    <row r="21" spans="1:22" ht="25.5" customHeight="1">
      <c r="A21" s="120"/>
      <c r="B21" s="56" t="s">
        <v>103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0.16700000000000001</v>
      </c>
      <c r="P21"/>
      <c r="Q21" s="84">
        <v>13.3</v>
      </c>
      <c r="R21"/>
      <c r="S21"/>
      <c r="T21"/>
      <c r="U21"/>
    </row>
    <row r="22" spans="1:22" ht="14.25" customHeight="1">
      <c r="A22" s="120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/>
      <c r="Q22"/>
      <c r="R22"/>
      <c r="S22"/>
      <c r="T22"/>
      <c r="U22"/>
    </row>
    <row r="23" spans="1:22" ht="32.25" customHeight="1">
      <c r="A23" s="138" t="s">
        <v>27</v>
      </c>
      <c r="B23" s="139"/>
      <c r="C23" s="107">
        <v>5.0999999999999997E-2</v>
      </c>
      <c r="D23" s="111">
        <v>1.4999999999999999E-2</v>
      </c>
      <c r="E23" s="107">
        <v>5.0000000000000001E-3</v>
      </c>
      <c r="F23" s="107">
        <v>0.03</v>
      </c>
      <c r="G23" s="107">
        <v>1.4999999999999999E-2</v>
      </c>
      <c r="H23" s="107">
        <v>1</v>
      </c>
      <c r="I23" s="107">
        <v>0.06</v>
      </c>
      <c r="J23" s="107">
        <v>3.0000000000000001E-3</v>
      </c>
      <c r="K23" s="107">
        <v>1E-3</v>
      </c>
      <c r="L23" s="107">
        <v>2</v>
      </c>
      <c r="M23" s="107">
        <v>0.05</v>
      </c>
      <c r="N23" s="107">
        <v>0</v>
      </c>
      <c r="O23" s="107">
        <v>0.16700000000000001</v>
      </c>
      <c r="P23"/>
      <c r="Q23">
        <f>SUM(Q14:Q22)</f>
        <v>61</v>
      </c>
      <c r="R23"/>
      <c r="S23"/>
      <c r="T23"/>
      <c r="U23"/>
    </row>
    <row r="24" spans="1:22" ht="27.75" customHeight="1">
      <c r="A24" s="136" t="s">
        <v>26</v>
      </c>
      <c r="B24" s="137"/>
      <c r="C24" s="23">
        <f>$B$10*C23</f>
        <v>1.8869999999999998</v>
      </c>
      <c r="D24" s="23">
        <f t="shared" ref="D24:O24" si="0">$B$10*D23</f>
        <v>0.55499999999999994</v>
      </c>
      <c r="E24" s="23">
        <f t="shared" si="0"/>
        <v>0.185</v>
      </c>
      <c r="F24" s="23">
        <f t="shared" si="0"/>
        <v>1.1099999999999999</v>
      </c>
      <c r="G24" s="23">
        <f t="shared" si="0"/>
        <v>0.55499999999999994</v>
      </c>
      <c r="H24" s="23">
        <f t="shared" si="0"/>
        <v>37</v>
      </c>
      <c r="I24" s="23">
        <f t="shared" si="0"/>
        <v>2.2199999999999998</v>
      </c>
      <c r="J24" s="23">
        <f t="shared" si="0"/>
        <v>0.111</v>
      </c>
      <c r="K24" s="23">
        <f t="shared" si="0"/>
        <v>3.6999999999999998E-2</v>
      </c>
      <c r="L24" s="23">
        <f t="shared" si="0"/>
        <v>74</v>
      </c>
      <c r="M24" s="23">
        <f t="shared" si="0"/>
        <v>1.85</v>
      </c>
      <c r="N24" s="23">
        <f t="shared" si="0"/>
        <v>0</v>
      </c>
      <c r="O24" s="23">
        <f t="shared" si="0"/>
        <v>6.1790000000000003</v>
      </c>
      <c r="P24"/>
      <c r="Q24"/>
      <c r="R24"/>
      <c r="S24"/>
      <c r="T24"/>
      <c r="U24"/>
    </row>
    <row r="25" spans="1:22" ht="23.25" customHeight="1">
      <c r="A25" s="136" t="s">
        <v>25</v>
      </c>
      <c r="B25" s="137"/>
      <c r="C25" s="107">
        <v>60</v>
      </c>
      <c r="D25" s="108">
        <v>285</v>
      </c>
      <c r="E25" s="109">
        <v>685</v>
      </c>
      <c r="F25" s="107">
        <v>50</v>
      </c>
      <c r="G25" s="107">
        <v>380</v>
      </c>
      <c r="H25" s="107">
        <v>6.5</v>
      </c>
      <c r="I25" s="107">
        <v>60</v>
      </c>
      <c r="J25" s="107">
        <v>20</v>
      </c>
      <c r="K25" s="107">
        <v>900</v>
      </c>
      <c r="L25" s="107">
        <v>30</v>
      </c>
      <c r="M25" s="107">
        <v>48</v>
      </c>
      <c r="N25" s="110">
        <v>14.2</v>
      </c>
      <c r="O25" s="107">
        <v>80</v>
      </c>
      <c r="P25"/>
      <c r="Q25"/>
      <c r="R25"/>
      <c r="S25"/>
      <c r="T25"/>
      <c r="U25"/>
    </row>
    <row r="26" spans="1:22" ht="24" customHeight="1" thickBot="1">
      <c r="A26" s="134" t="s">
        <v>24</v>
      </c>
      <c r="B26" s="135"/>
      <c r="C26" s="1">
        <f>C24*C25</f>
        <v>113.21999999999998</v>
      </c>
      <c r="D26" s="1">
        <f t="shared" ref="D26:O26" si="1">D24*D25</f>
        <v>158.17499999999998</v>
      </c>
      <c r="E26" s="1">
        <f t="shared" si="1"/>
        <v>126.72499999999999</v>
      </c>
      <c r="F26" s="1">
        <f t="shared" si="1"/>
        <v>55.499999999999993</v>
      </c>
      <c r="G26" s="1">
        <f t="shared" si="1"/>
        <v>210.89999999999998</v>
      </c>
      <c r="H26" s="1">
        <f t="shared" si="1"/>
        <v>240.5</v>
      </c>
      <c r="I26" s="1">
        <f t="shared" si="1"/>
        <v>133.19999999999999</v>
      </c>
      <c r="J26" s="1">
        <f t="shared" si="1"/>
        <v>2.2200000000000002</v>
      </c>
      <c r="K26" s="1">
        <f t="shared" si="1"/>
        <v>33.299999999999997</v>
      </c>
      <c r="L26" s="1">
        <f t="shared" si="1"/>
        <v>2220</v>
      </c>
      <c r="M26" s="1">
        <f t="shared" si="1"/>
        <v>88.800000000000011</v>
      </c>
      <c r="N26" s="1">
        <f t="shared" si="1"/>
        <v>0</v>
      </c>
      <c r="O26" s="1">
        <f t="shared" si="1"/>
        <v>494.32000000000005</v>
      </c>
      <c r="P26" s="27">
        <f>SUM(C26:O26)</f>
        <v>3876.86</v>
      </c>
      <c r="Q26" s="85"/>
      <c r="R26"/>
      <c r="S26"/>
      <c r="T26"/>
      <c r="U26"/>
    </row>
    <row r="27" spans="1:22" ht="18.75">
      <c r="A27" s="20" t="s">
        <v>10</v>
      </c>
      <c r="B27" s="21">
        <f>SUM(C26:O26)</f>
        <v>3876.86</v>
      </c>
      <c r="P27"/>
      <c r="Q27"/>
      <c r="R27"/>
      <c r="S27"/>
      <c r="T27"/>
      <c r="U27"/>
    </row>
    <row r="28" spans="1:22" ht="15.75">
      <c r="A28" s="22"/>
      <c r="P28"/>
      <c r="Q28"/>
      <c r="R28"/>
      <c r="S28"/>
      <c r="T28"/>
      <c r="U28"/>
      <c r="V28"/>
    </row>
    <row r="29" spans="1:22" ht="61.5" customHeight="1">
      <c r="A29" s="22" t="s">
        <v>74</v>
      </c>
      <c r="U29"/>
      <c r="V29"/>
    </row>
    <row r="30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</sheetData>
  <mergeCells count="19">
    <mergeCell ref="A2:Q2"/>
    <mergeCell ref="A3:Q3"/>
    <mergeCell ref="A4:Q4"/>
    <mergeCell ref="B10:E10"/>
    <mergeCell ref="F10:I10"/>
    <mergeCell ref="J10:P10"/>
    <mergeCell ref="B9:E9"/>
    <mergeCell ref="F9:I9"/>
    <mergeCell ref="J9:P9"/>
    <mergeCell ref="A26:B26"/>
    <mergeCell ref="A25:B25"/>
    <mergeCell ref="A24:B24"/>
    <mergeCell ref="A23:B23"/>
    <mergeCell ref="S6:T6"/>
    <mergeCell ref="S7:T7"/>
    <mergeCell ref="S8:T8"/>
    <mergeCell ref="S9:T9"/>
    <mergeCell ref="Q7:R7"/>
    <mergeCell ref="A14:A22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7"/>
  <sheetViews>
    <sheetView topLeftCell="A21" workbookViewId="0">
      <selection activeCell="P31" sqref="A1:Q31"/>
    </sheetView>
  </sheetViews>
  <sheetFormatPr defaultRowHeight="15"/>
  <cols>
    <col min="2" max="2" width="30" customWidth="1"/>
  </cols>
  <sheetData>
    <row r="1" spans="1:18">
      <c r="R1" s="2"/>
    </row>
    <row r="2" spans="1:18" ht="15.7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"/>
      <c r="Q2" s="2"/>
      <c r="R2" s="2"/>
    </row>
    <row r="3" spans="1:18" ht="15.7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2"/>
      <c r="Q3" s="2"/>
      <c r="R3" s="2"/>
    </row>
    <row r="4" spans="1:18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2"/>
      <c r="Q4" s="2"/>
      <c r="R4" s="2"/>
    </row>
    <row r="5" spans="1:18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4"/>
      <c r="R5" s="2"/>
    </row>
    <row r="6" spans="1:18">
      <c r="A6" s="4"/>
      <c r="B6" s="5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140"/>
      <c r="Q6" s="140"/>
      <c r="R6" s="2"/>
    </row>
    <row r="7" spans="1:18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40"/>
      <c r="Q7" s="140"/>
      <c r="R7" s="2"/>
    </row>
    <row r="8" spans="1:18" ht="15.75" thickBot="1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40"/>
      <c r="Q8" s="140"/>
      <c r="R8" s="2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P9" s="140"/>
      <c r="Q9" s="140"/>
      <c r="R9" s="2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  <c r="P10" s="2"/>
      <c r="Q10" s="2"/>
      <c r="R10" s="2"/>
    </row>
    <row r="11" spans="1:18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59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/>
      <c r="Q12" s="2"/>
      <c r="R12" s="2"/>
    </row>
    <row r="13" spans="1:18" ht="20.2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2"/>
      <c r="Q13" s="2"/>
      <c r="R13" s="2"/>
    </row>
    <row r="14" spans="1:18" ht="21.75" customHeight="1">
      <c r="A14" s="15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"/>
      <c r="Q14" s="2"/>
      <c r="R14" s="2"/>
    </row>
    <row r="15" spans="1:18" ht="22.5" customHeight="1">
      <c r="A15" s="15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"/>
      <c r="Q15" s="2"/>
      <c r="R15" s="2"/>
    </row>
    <row r="16" spans="1:18" ht="20.25" customHeight="1">
      <c r="A16" s="15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"/>
      <c r="Q16" s="2"/>
      <c r="R16" s="2"/>
    </row>
    <row r="17" spans="1:18" ht="27.75" customHeight="1">
      <c r="A17" s="15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"/>
      <c r="Q17" s="2"/>
      <c r="R17" s="2"/>
    </row>
    <row r="18" spans="1:18" ht="23.25" customHeight="1">
      <c r="A18" s="15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"/>
      <c r="Q18" s="2"/>
      <c r="R18" s="2"/>
    </row>
    <row r="19" spans="1:18">
      <c r="A19" s="159"/>
      <c r="B19" s="6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"/>
      <c r="Q19" s="2"/>
      <c r="R19" s="2"/>
    </row>
    <row r="20" spans="1:18" ht="22.5" customHeight="1">
      <c r="A20" s="168"/>
      <c r="B20" s="169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"/>
      <c r="Q20" s="2"/>
      <c r="R20" s="2"/>
    </row>
    <row r="21" spans="1:18" ht="22.5" customHeight="1">
      <c r="A21" s="133"/>
      <c r="B21" s="1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  <c r="R21" s="2"/>
    </row>
    <row r="22" spans="1:18" ht="20.25" customHeight="1">
      <c r="A22" s="133"/>
      <c r="B22" s="122"/>
      <c r="C22" s="17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"/>
      <c r="Q22" s="2"/>
      <c r="R22" s="2"/>
    </row>
    <row r="23" spans="1:18" ht="24" customHeight="1" thickBot="1">
      <c r="A23" s="117"/>
      <c r="B23" s="1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4"/>
      <c r="Q23" s="2"/>
      <c r="R23" s="2"/>
    </row>
    <row r="24" spans="1:18" ht="18.75">
      <c r="A24" s="20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2"/>
      <c r="Q25" s="2"/>
      <c r="R25" s="2"/>
    </row>
    <row r="26" spans="1:18" ht="15.75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18">
    <mergeCell ref="A14:A19"/>
    <mergeCell ref="A20:B20"/>
    <mergeCell ref="A21:B21"/>
    <mergeCell ref="A22:B22"/>
    <mergeCell ref="A23:B23"/>
    <mergeCell ref="B9:E9"/>
    <mergeCell ref="F9:I9"/>
    <mergeCell ref="J9:O9"/>
    <mergeCell ref="P9:Q9"/>
    <mergeCell ref="B10:E10"/>
    <mergeCell ref="F10:I10"/>
    <mergeCell ref="J10:O10"/>
    <mergeCell ref="P8:Q8"/>
    <mergeCell ref="A2:O2"/>
    <mergeCell ref="A3:O3"/>
    <mergeCell ref="A4:O4"/>
    <mergeCell ref="P6:Q6"/>
    <mergeCell ref="P7:Q7"/>
  </mergeCells>
  <pageMargins left="0.7" right="0.7" top="0.75" bottom="0.75" header="0.3" footer="0.3"/>
  <pageSetup paperSize="9" scale="7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topLeftCell="A4" zoomScale="110" zoomScaleNormal="110" workbookViewId="0">
      <selection activeCell="L25" sqref="L25"/>
    </sheetView>
  </sheetViews>
  <sheetFormatPr defaultRowHeight="15"/>
  <cols>
    <col min="1" max="1" width="9.140625" style="2"/>
    <col min="2" max="2" width="27.7109375" style="2" customWidth="1"/>
    <col min="3" max="4" width="8.28515625" style="2" customWidth="1"/>
    <col min="5" max="5" width="8.85546875" style="2" customWidth="1"/>
    <col min="6" max="6" width="7.28515625" style="2" customWidth="1"/>
    <col min="7" max="7" width="8.7109375" style="2" customWidth="1"/>
    <col min="8" max="8" width="8" style="2" customWidth="1"/>
    <col min="9" max="9" width="7.42578125" style="2" customWidth="1"/>
    <col min="10" max="10" width="8.140625" style="2" customWidth="1"/>
    <col min="11" max="11" width="7.140625" style="2" customWidth="1"/>
    <col min="12" max="12" width="8.7109375" style="2" customWidth="1"/>
    <col min="13" max="13" width="8.28515625" style="2" customWidth="1"/>
    <col min="14" max="14" width="7.7109375" style="2" customWidth="1"/>
    <col min="15" max="15" width="7.140625" style="2" customWidth="1"/>
    <col min="16" max="16" width="7.5703125" style="2" customWidth="1"/>
    <col min="17" max="17" width="9.140625" style="2" customWidth="1"/>
    <col min="18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8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 t="s">
        <v>149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 t="s">
        <v>1</v>
      </c>
      <c r="Q5" s="24"/>
    </row>
    <row r="6" spans="1:18">
      <c r="A6" s="4" t="s">
        <v>148</v>
      </c>
      <c r="B6" s="5"/>
      <c r="C6" s="5" t="s">
        <v>165</v>
      </c>
      <c r="D6" s="5" t="s">
        <v>166</v>
      </c>
      <c r="E6" s="5"/>
      <c r="F6" s="5"/>
      <c r="G6" s="5"/>
      <c r="H6" s="5"/>
      <c r="Q6" s="50"/>
    </row>
    <row r="7" spans="1:18">
      <c r="A7" s="6" t="s">
        <v>51</v>
      </c>
      <c r="O7" s="141" t="s">
        <v>30</v>
      </c>
      <c r="P7" s="141"/>
      <c r="Q7" s="49"/>
    </row>
    <row r="8" spans="1:18" ht="15.75" thickBot="1">
      <c r="A8" s="6" t="s">
        <v>79</v>
      </c>
      <c r="Q8" s="49"/>
    </row>
    <row r="9" spans="1:18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 t="s">
        <v>23</v>
      </c>
      <c r="K9" s="147"/>
      <c r="L9" s="147"/>
      <c r="M9" s="147"/>
      <c r="N9" s="148"/>
      <c r="Q9" s="49"/>
    </row>
    <row r="10" spans="1:18" ht="15.75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9">
        <f>Q23</f>
        <v>2256.9819999999995</v>
      </c>
      <c r="K10" s="144"/>
      <c r="L10" s="144"/>
      <c r="M10" s="144"/>
      <c r="N10" s="145"/>
    </row>
    <row r="11" spans="1:18" ht="15.75" thickBot="1">
      <c r="A11" s="7"/>
    </row>
    <row r="12" spans="1:18" ht="62.25" customHeight="1">
      <c r="A12" s="8"/>
      <c r="B12" s="9"/>
      <c r="C12" s="10" t="s">
        <v>43</v>
      </c>
      <c r="D12" s="10" t="s">
        <v>17</v>
      </c>
      <c r="E12" s="10" t="s">
        <v>19</v>
      </c>
      <c r="F12" s="10" t="s">
        <v>12</v>
      </c>
      <c r="G12" s="10" t="s">
        <v>11</v>
      </c>
      <c r="H12" s="10" t="s">
        <v>44</v>
      </c>
      <c r="I12" s="10" t="s">
        <v>7</v>
      </c>
      <c r="J12" s="10" t="s">
        <v>45</v>
      </c>
      <c r="K12" s="10" t="s">
        <v>2</v>
      </c>
      <c r="L12" s="10" t="s">
        <v>3</v>
      </c>
      <c r="M12" s="10" t="s">
        <v>58</v>
      </c>
      <c r="N12" s="10" t="s">
        <v>33</v>
      </c>
      <c r="O12" s="10" t="s">
        <v>47</v>
      </c>
      <c r="P12" s="10" t="s">
        <v>138</v>
      </c>
      <c r="Q12"/>
      <c r="R12"/>
    </row>
    <row r="13" spans="1:18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</row>
    <row r="14" spans="1:18" ht="21.75" customHeight="1">
      <c r="A14" s="120" t="s">
        <v>35</v>
      </c>
      <c r="B14" s="56" t="s">
        <v>8</v>
      </c>
      <c r="C14" s="12"/>
      <c r="D14" s="12"/>
      <c r="E14" s="66"/>
      <c r="F14" s="12"/>
      <c r="G14" s="12"/>
      <c r="H14" s="12"/>
      <c r="I14" s="12"/>
      <c r="J14" s="12"/>
      <c r="K14" s="12"/>
      <c r="L14" s="12">
        <v>1.845</v>
      </c>
      <c r="M14" s="12"/>
      <c r="N14" s="12"/>
      <c r="O14" s="12"/>
      <c r="P14" s="12"/>
      <c r="Q14"/>
      <c r="R14">
        <v>2.4</v>
      </c>
    </row>
    <row r="15" spans="1:18" ht="24.75" customHeight="1">
      <c r="A15" s="120"/>
      <c r="B15" s="13" t="s">
        <v>40</v>
      </c>
      <c r="C15" s="12">
        <v>0.19500000000000001</v>
      </c>
      <c r="D15" s="12">
        <v>2.8000000000000001E-2</v>
      </c>
      <c r="E15" s="66">
        <v>5.0000000000000001E-3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>
        <v>14.7</v>
      </c>
    </row>
    <row r="16" spans="1:18" ht="21.75" customHeight="1">
      <c r="A16" s="120"/>
      <c r="B16" s="14" t="s">
        <v>41</v>
      </c>
      <c r="C16" s="12"/>
      <c r="D16" s="12"/>
      <c r="E16" s="66"/>
      <c r="F16" s="12"/>
      <c r="G16" s="12">
        <v>55</v>
      </c>
      <c r="H16" s="12">
        <v>2</v>
      </c>
      <c r="I16" s="12">
        <v>5.0000000000000001E-3</v>
      </c>
      <c r="J16" s="12"/>
      <c r="K16" s="12"/>
      <c r="L16" s="12"/>
      <c r="M16" s="12"/>
      <c r="N16" s="12">
        <v>5</v>
      </c>
      <c r="O16" s="12">
        <v>1.7999999999999999E-2</v>
      </c>
      <c r="P16" s="12"/>
      <c r="Q16"/>
      <c r="R16">
        <v>23.9</v>
      </c>
    </row>
    <row r="17" spans="1:18" ht="23.25" customHeight="1">
      <c r="A17" s="120"/>
      <c r="B17" s="14" t="s">
        <v>133</v>
      </c>
      <c r="C17" s="12"/>
      <c r="D17" s="12"/>
      <c r="E17" s="66"/>
      <c r="F17" s="12"/>
      <c r="G17" s="12"/>
      <c r="H17" s="12"/>
      <c r="I17" s="12"/>
      <c r="J17" s="12">
        <v>0.1</v>
      </c>
      <c r="K17" s="12">
        <v>20</v>
      </c>
      <c r="L17" s="12"/>
      <c r="M17" s="12"/>
      <c r="N17" s="12"/>
      <c r="O17" s="12"/>
      <c r="P17" s="12"/>
      <c r="Q17"/>
      <c r="R17">
        <v>1.9</v>
      </c>
    </row>
    <row r="18" spans="1:18" ht="25.5" customHeight="1">
      <c r="A18" s="120"/>
      <c r="B18" s="15" t="s">
        <v>102</v>
      </c>
      <c r="C18" s="12"/>
      <c r="D18" s="12"/>
      <c r="E18" s="66"/>
      <c r="F18" s="12">
        <v>1</v>
      </c>
      <c r="G18" s="12"/>
      <c r="H18" s="12"/>
      <c r="I18" s="12"/>
      <c r="J18" s="12"/>
      <c r="K18" s="12"/>
      <c r="L18" s="12"/>
      <c r="M18" s="12">
        <v>60</v>
      </c>
      <c r="N18" s="12"/>
      <c r="O18" s="12"/>
      <c r="P18" s="12"/>
      <c r="Q18"/>
      <c r="R18">
        <v>4.8</v>
      </c>
    </row>
    <row r="19" spans="1:18" ht="32.25" customHeight="1">
      <c r="A19" s="120"/>
      <c r="B19" s="53" t="s">
        <v>138</v>
      </c>
      <c r="C19" s="12"/>
      <c r="D19" s="12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6">
        <v>0.13300000000000001</v>
      </c>
      <c r="Q19"/>
      <c r="R19">
        <v>13.3</v>
      </c>
    </row>
    <row r="20" spans="1:18" ht="27.75" customHeight="1">
      <c r="A20" s="121" t="s">
        <v>27</v>
      </c>
      <c r="B20" s="122"/>
      <c r="C20" s="17">
        <v>0.19500000000000001</v>
      </c>
      <c r="D20" s="18">
        <v>2.8000000000000001E-2</v>
      </c>
      <c r="E20" s="17">
        <v>5.0000000000000001E-3</v>
      </c>
      <c r="F20" s="17">
        <v>0</v>
      </c>
      <c r="G20" s="17">
        <v>5.5E-2</v>
      </c>
      <c r="H20" s="17">
        <v>2E-3</v>
      </c>
      <c r="I20" s="17">
        <v>5.0000000000000001E-3</v>
      </c>
      <c r="J20" s="17">
        <v>1E-3</v>
      </c>
      <c r="K20" s="17">
        <v>0.02</v>
      </c>
      <c r="L20" s="17" t="s">
        <v>164</v>
      </c>
      <c r="M20" s="17">
        <v>0.06</v>
      </c>
      <c r="N20" s="17">
        <v>5.0000000000000001E-3</v>
      </c>
      <c r="O20" s="17">
        <v>1.7999999999999999E-2</v>
      </c>
      <c r="P20" s="17">
        <v>0.13300000000000001</v>
      </c>
      <c r="Q20"/>
      <c r="R20"/>
    </row>
    <row r="21" spans="1:18" ht="25.5" customHeight="1">
      <c r="A21" s="133" t="s">
        <v>26</v>
      </c>
      <c r="B21" s="122"/>
      <c r="C21" s="23">
        <f>$B$10*C20</f>
        <v>7.2149999999999999</v>
      </c>
      <c r="D21" s="23">
        <f t="shared" ref="D21:P21" si="0">$B$10*D20</f>
        <v>1.036</v>
      </c>
      <c r="E21" s="23">
        <f t="shared" si="0"/>
        <v>0.185</v>
      </c>
      <c r="F21" s="23">
        <f t="shared" si="0"/>
        <v>0</v>
      </c>
      <c r="G21" s="23">
        <f t="shared" si="0"/>
        <v>2.0350000000000001</v>
      </c>
      <c r="H21" s="23">
        <f t="shared" si="0"/>
        <v>7.3999999999999996E-2</v>
      </c>
      <c r="I21" s="23">
        <f t="shared" si="0"/>
        <v>0.185</v>
      </c>
      <c r="J21" s="23">
        <f t="shared" si="0"/>
        <v>3.6999999999999998E-2</v>
      </c>
      <c r="K21" s="23">
        <f t="shared" si="0"/>
        <v>0.74</v>
      </c>
      <c r="L21" s="23">
        <v>1.845</v>
      </c>
      <c r="M21" s="23">
        <f t="shared" si="0"/>
        <v>2.2199999999999998</v>
      </c>
      <c r="N21" s="23">
        <f t="shared" si="0"/>
        <v>0.185</v>
      </c>
      <c r="O21" s="23">
        <f t="shared" si="0"/>
        <v>0.66599999999999993</v>
      </c>
      <c r="P21" s="23">
        <f t="shared" si="0"/>
        <v>4.9210000000000003</v>
      </c>
      <c r="Q21"/>
      <c r="R21" s="112">
        <f>SUM(R14:R20)</f>
        <v>61</v>
      </c>
    </row>
    <row r="22" spans="1:18" ht="24" customHeight="1">
      <c r="A22" s="133" t="s">
        <v>25</v>
      </c>
      <c r="B22" s="122"/>
      <c r="C22" s="17">
        <v>45</v>
      </c>
      <c r="D22" s="17">
        <v>90</v>
      </c>
      <c r="E22" s="17">
        <v>685</v>
      </c>
      <c r="F22" s="17">
        <v>20</v>
      </c>
      <c r="G22" s="17">
        <v>400</v>
      </c>
      <c r="H22" s="17">
        <v>48</v>
      </c>
      <c r="I22" s="17">
        <v>100</v>
      </c>
      <c r="J22" s="17">
        <v>900</v>
      </c>
      <c r="K22" s="17">
        <v>50</v>
      </c>
      <c r="L22" s="17">
        <v>48</v>
      </c>
      <c r="M22" s="17">
        <v>80</v>
      </c>
      <c r="N22" s="17">
        <v>150</v>
      </c>
      <c r="O22" s="17">
        <v>30</v>
      </c>
      <c r="P22" s="17">
        <v>100</v>
      </c>
      <c r="Q22"/>
      <c r="R22"/>
    </row>
    <row r="23" spans="1:18" ht="27" customHeight="1" thickBot="1">
      <c r="A23" s="117" t="s">
        <v>24</v>
      </c>
      <c r="B23" s="118"/>
      <c r="C23" s="1">
        <f>C21*C22</f>
        <v>324.67500000000001</v>
      </c>
      <c r="D23" s="1">
        <f>D21*D22</f>
        <v>93.240000000000009</v>
      </c>
      <c r="E23" s="68">
        <f t="shared" ref="E23:O23" si="1">E21*E22</f>
        <v>126.72499999999999</v>
      </c>
      <c r="F23" s="1">
        <f t="shared" si="1"/>
        <v>0</v>
      </c>
      <c r="G23" s="1">
        <f t="shared" si="1"/>
        <v>814</v>
      </c>
      <c r="H23" s="1">
        <f t="shared" si="1"/>
        <v>3.5519999999999996</v>
      </c>
      <c r="I23" s="1">
        <f t="shared" si="1"/>
        <v>18.5</v>
      </c>
      <c r="J23" s="1">
        <f t="shared" si="1"/>
        <v>33.299999999999997</v>
      </c>
      <c r="K23" s="1">
        <f t="shared" si="1"/>
        <v>37</v>
      </c>
      <c r="L23" s="1">
        <f t="shared" si="1"/>
        <v>88.56</v>
      </c>
      <c r="M23" s="1">
        <f t="shared" si="1"/>
        <v>177.59999999999997</v>
      </c>
      <c r="N23" s="1">
        <f t="shared" si="1"/>
        <v>27.75</v>
      </c>
      <c r="O23" s="1">
        <f t="shared" si="1"/>
        <v>19.979999999999997</v>
      </c>
      <c r="P23" s="68">
        <f>P21*P22</f>
        <v>492.1</v>
      </c>
      <c r="Q23" s="27">
        <f>SUM(C23:P23)</f>
        <v>2256.9819999999995</v>
      </c>
      <c r="R23"/>
    </row>
    <row r="24" spans="1:18" ht="18.75">
      <c r="A24" s="20" t="s">
        <v>10</v>
      </c>
      <c r="B24" s="21">
        <f>Q23</f>
        <v>2256.9819999999995</v>
      </c>
      <c r="E24" s="69"/>
      <c r="Q24"/>
      <c r="R24"/>
    </row>
    <row r="25" spans="1:18" ht="15.75">
      <c r="A25" s="22"/>
      <c r="N25"/>
      <c r="O25"/>
      <c r="P25"/>
      <c r="Q25"/>
    </row>
    <row r="26" spans="1:18" ht="21.75" customHeight="1">
      <c r="A26" s="22" t="s">
        <v>74</v>
      </c>
    </row>
    <row r="27" spans="1:18" hidden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</sheetData>
  <mergeCells count="15">
    <mergeCell ref="A2:O2"/>
    <mergeCell ref="A3:O3"/>
    <mergeCell ref="A4:O4"/>
    <mergeCell ref="B9:E9"/>
    <mergeCell ref="F9:I9"/>
    <mergeCell ref="J9:N9"/>
    <mergeCell ref="A23:B23"/>
    <mergeCell ref="O7:P7"/>
    <mergeCell ref="A21:B21"/>
    <mergeCell ref="A22:B22"/>
    <mergeCell ref="B10:E10"/>
    <mergeCell ref="F10:I10"/>
    <mergeCell ref="J10:N10"/>
    <mergeCell ref="A20:B20"/>
    <mergeCell ref="A14:A19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tabSelected="1" zoomScale="110" zoomScaleNormal="110" workbookViewId="0">
      <selection activeCell="A6" sqref="A6"/>
    </sheetView>
  </sheetViews>
  <sheetFormatPr defaultRowHeight="15"/>
  <cols>
    <col min="1" max="1" width="9" style="2" customWidth="1"/>
    <col min="2" max="2" width="27.42578125" style="2" customWidth="1"/>
    <col min="3" max="3" width="10.140625" style="2" customWidth="1"/>
    <col min="4" max="4" width="9.28515625" style="2" customWidth="1"/>
    <col min="5" max="5" width="7.85546875" style="2" customWidth="1"/>
    <col min="6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6.5703125" style="2" bestFit="1" customWidth="1"/>
    <col min="12" max="12" width="8.28515625" style="2" customWidth="1"/>
    <col min="13" max="13" width="8.140625" style="2" customWidth="1"/>
    <col min="14" max="14" width="8.85546875" style="2" customWidth="1"/>
    <col min="15" max="15" width="8.140625" style="2" customWidth="1"/>
    <col min="16" max="16" width="9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T2" s="25"/>
    </row>
    <row r="3" spans="1:21" ht="15.75" customHeight="1">
      <c r="A3" s="132" t="s">
        <v>181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T3" s="25"/>
    </row>
    <row r="4" spans="1:21" ht="15.75" customHeight="1">
      <c r="A4" s="131" t="s">
        <v>182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T4" s="25"/>
    </row>
    <row r="5" spans="1:21">
      <c r="A5" s="3" t="s">
        <v>1</v>
      </c>
      <c r="R5" s="24"/>
      <c r="S5" s="24"/>
    </row>
    <row r="6" spans="1:21">
      <c r="A6" s="4" t="s">
        <v>183</v>
      </c>
      <c r="B6" s="5"/>
      <c r="C6" s="5"/>
      <c r="D6" s="5"/>
      <c r="E6" s="5"/>
      <c r="F6" s="5"/>
      <c r="G6" s="5"/>
      <c r="H6" s="5"/>
      <c r="R6" s="140" t="s">
        <v>29</v>
      </c>
      <c r="S6" s="140"/>
    </row>
    <row r="7" spans="1:21">
      <c r="A7" s="6" t="s">
        <v>172</v>
      </c>
      <c r="P7" s="2" t="s">
        <v>30</v>
      </c>
      <c r="Q7" s="79"/>
      <c r="R7" s="140">
        <v>5042022</v>
      </c>
      <c r="S7" s="140"/>
    </row>
    <row r="8" spans="1:21" ht="15.75" thickBot="1">
      <c r="A8" s="6" t="s">
        <v>173</v>
      </c>
      <c r="R8" s="140"/>
      <c r="S8" s="140"/>
    </row>
    <row r="9" spans="1:21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 t="s">
        <v>23</v>
      </c>
      <c r="K9" s="147"/>
      <c r="L9" s="147"/>
      <c r="M9" s="147"/>
      <c r="N9" s="147"/>
      <c r="O9" s="151"/>
      <c r="P9" s="148"/>
      <c r="R9" s="140"/>
      <c r="S9" s="140"/>
    </row>
    <row r="10" spans="1:21" ht="21.75" customHeight="1" thickBot="1">
      <c r="A10" s="6"/>
      <c r="B10" s="142">
        <v>38</v>
      </c>
      <c r="C10" s="143"/>
      <c r="D10" s="143"/>
      <c r="E10" s="143"/>
      <c r="F10" s="143">
        <v>61</v>
      </c>
      <c r="G10" s="143"/>
      <c r="H10" s="143"/>
      <c r="I10" s="143"/>
      <c r="J10" s="149">
        <f>Q24</f>
        <v>2318.0044000000003</v>
      </c>
      <c r="K10" s="144"/>
      <c r="L10" s="144"/>
      <c r="M10" s="144"/>
      <c r="N10" s="144"/>
      <c r="O10" s="150"/>
      <c r="P10" s="145"/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 t="s">
        <v>48</v>
      </c>
      <c r="D12" s="26" t="s">
        <v>13</v>
      </c>
      <c r="E12" s="26" t="s">
        <v>160</v>
      </c>
      <c r="F12" s="26" t="s">
        <v>5</v>
      </c>
      <c r="G12" s="26" t="s">
        <v>34</v>
      </c>
      <c r="H12" s="26" t="s">
        <v>4</v>
      </c>
      <c r="I12" s="26" t="s">
        <v>177</v>
      </c>
      <c r="J12" s="26" t="s">
        <v>73</v>
      </c>
      <c r="K12" s="26" t="s">
        <v>179</v>
      </c>
      <c r="L12" s="26" t="s">
        <v>135</v>
      </c>
      <c r="M12" s="26" t="s">
        <v>2</v>
      </c>
      <c r="N12" s="26" t="s">
        <v>44</v>
      </c>
      <c r="O12" s="26" t="s">
        <v>99</v>
      </c>
      <c r="P12" s="26" t="s">
        <v>178</v>
      </c>
      <c r="Q12"/>
      <c r="R12"/>
      <c r="S12"/>
      <c r="T12"/>
      <c r="U12"/>
    </row>
    <row r="13" spans="1:21" ht="14.25" customHeight="1">
      <c r="A13" s="28"/>
      <c r="B13" s="11"/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>
        <v>13</v>
      </c>
      <c r="P13" s="26">
        <v>14</v>
      </c>
      <c r="Q13"/>
      <c r="R13"/>
      <c r="S13"/>
      <c r="T13"/>
      <c r="U13"/>
    </row>
    <row r="14" spans="1:21" ht="18.75" customHeight="1">
      <c r="A14" s="120" t="s">
        <v>35</v>
      </c>
      <c r="B14" s="56" t="s">
        <v>8</v>
      </c>
      <c r="C14" s="12"/>
      <c r="D14" s="86"/>
      <c r="E14" s="12"/>
      <c r="F14" s="12"/>
      <c r="G14" s="12"/>
      <c r="H14" s="12"/>
      <c r="I14" s="12"/>
      <c r="J14" s="12"/>
      <c r="K14" s="12"/>
      <c r="L14" s="12"/>
      <c r="M14" s="12"/>
      <c r="N14" s="12">
        <v>0.06</v>
      </c>
      <c r="O14" s="12"/>
      <c r="P14" s="12"/>
      <c r="Q14" s="116"/>
      <c r="R14">
        <v>1.6</v>
      </c>
      <c r="S14"/>
      <c r="T14"/>
      <c r="U14"/>
    </row>
    <row r="15" spans="1:21" ht="19.5" customHeight="1">
      <c r="A15" s="120"/>
      <c r="B15" s="13" t="s">
        <v>175</v>
      </c>
      <c r="C15" s="12">
        <v>7.0000000000000007E-2</v>
      </c>
      <c r="D15" s="86">
        <v>0.15284</v>
      </c>
      <c r="E15" s="12"/>
      <c r="F15" s="12">
        <v>2.5999999999999999E-2</v>
      </c>
      <c r="G15" s="12"/>
      <c r="H15" s="12">
        <v>1.2999999999999999E-3</v>
      </c>
      <c r="I15" s="12"/>
      <c r="J15" s="12">
        <v>1.2999999999999999E-2</v>
      </c>
      <c r="K15" s="12">
        <v>1E-3</v>
      </c>
      <c r="L15" s="12"/>
      <c r="M15" s="12"/>
      <c r="N15" s="12"/>
      <c r="O15" s="12"/>
      <c r="P15" s="12"/>
      <c r="Q15"/>
      <c r="R15">
        <v>34.369999999999997</v>
      </c>
      <c r="S15"/>
      <c r="T15"/>
      <c r="U15"/>
    </row>
    <row r="16" spans="1:21" ht="22.5" customHeight="1">
      <c r="A16" s="120"/>
      <c r="B16" s="14" t="s">
        <v>176</v>
      </c>
      <c r="C16" s="12"/>
      <c r="D16" s="86"/>
      <c r="E16" s="12">
        <v>7.0000000000000007E-2</v>
      </c>
      <c r="F16" s="12">
        <v>2.5999999999999999E-2</v>
      </c>
      <c r="G16" s="12"/>
      <c r="H16" s="12"/>
      <c r="I16" s="12">
        <v>5.1999999999999998E-2</v>
      </c>
      <c r="J16" s="12"/>
      <c r="L16" s="12"/>
      <c r="M16" s="12"/>
      <c r="N16" s="12"/>
      <c r="O16" s="12"/>
      <c r="P16" s="12">
        <v>7.0000000000000007E-2</v>
      </c>
      <c r="Q16"/>
      <c r="R16">
        <v>16.27</v>
      </c>
      <c r="S16"/>
      <c r="T16"/>
      <c r="U16"/>
    </row>
    <row r="17" spans="1:21" ht="22.5" customHeight="1">
      <c r="A17" s="120"/>
      <c r="B17" s="14" t="s">
        <v>38</v>
      </c>
      <c r="C17" s="12"/>
      <c r="D17" s="86"/>
      <c r="E17" s="66"/>
      <c r="F17" s="12"/>
      <c r="G17" s="12"/>
      <c r="H17" s="12"/>
      <c r="I17" s="12"/>
      <c r="J17" s="12"/>
      <c r="K17" s="12"/>
      <c r="L17" s="12"/>
      <c r="M17" s="12"/>
      <c r="N17" s="12"/>
      <c r="O17" s="12">
        <v>1</v>
      </c>
      <c r="P17" s="12"/>
      <c r="Q17"/>
      <c r="R17" s="2">
        <v>7.16</v>
      </c>
      <c r="S17"/>
      <c r="T17"/>
    </row>
    <row r="18" spans="1:21" ht="24.75" customHeight="1">
      <c r="A18" s="120"/>
      <c r="B18" s="15" t="s">
        <v>133</v>
      </c>
      <c r="C18" s="12"/>
      <c r="D18" s="86"/>
      <c r="E18" s="66"/>
      <c r="F18" s="12"/>
      <c r="G18" s="12"/>
      <c r="H18" s="12"/>
      <c r="I18" s="12"/>
      <c r="J18" s="12"/>
      <c r="K18" s="12"/>
      <c r="L18" s="12">
        <v>2E-3</v>
      </c>
      <c r="M18" s="12">
        <v>4.0000000000000001E-3</v>
      </c>
      <c r="N18" s="12"/>
      <c r="O18" s="12"/>
      <c r="P18" s="12"/>
      <c r="Q18"/>
      <c r="R18">
        <v>2.6</v>
      </c>
      <c r="S18"/>
      <c r="T18"/>
      <c r="U18"/>
    </row>
    <row r="19" spans="1:21" ht="24.75" customHeight="1">
      <c r="A19" s="120"/>
      <c r="B19" s="74"/>
      <c r="C19" s="12"/>
      <c r="D19" s="86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/>
      <c r="R19"/>
      <c r="S19"/>
      <c r="T19"/>
      <c r="U19"/>
    </row>
    <row r="20" spans="1:21" ht="22.5" customHeight="1">
      <c r="A20" s="120"/>
      <c r="B20" s="16"/>
      <c r="C20" s="12"/>
      <c r="D20" s="86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6"/>
      <c r="Q20"/>
      <c r="R20"/>
      <c r="S20"/>
      <c r="T20"/>
      <c r="U20"/>
    </row>
    <row r="21" spans="1:21" ht="24" customHeight="1">
      <c r="A21" s="121" t="s">
        <v>27</v>
      </c>
      <c r="B21" s="122"/>
      <c r="C21" s="17">
        <v>7.0000000000000007E-2</v>
      </c>
      <c r="D21" s="87">
        <v>0.14000000000000001</v>
      </c>
      <c r="E21" s="17">
        <v>7.0000000000000007E-2</v>
      </c>
      <c r="F21" s="17">
        <v>5.1999999999999998E-2</v>
      </c>
      <c r="G21" s="17">
        <v>1.4999999999999999E-2</v>
      </c>
      <c r="H21" s="17">
        <v>1.4999999999999999E-2</v>
      </c>
      <c r="I21" s="17">
        <v>5.1999999999999998E-2</v>
      </c>
      <c r="J21" s="17">
        <v>1.2999999999999999E-2</v>
      </c>
      <c r="K21" s="17">
        <v>1E-3</v>
      </c>
      <c r="L21" s="17" t="s">
        <v>180</v>
      </c>
      <c r="M21" s="17">
        <v>0.04</v>
      </c>
      <c r="N21" s="17">
        <v>0.06</v>
      </c>
      <c r="O21" s="17">
        <v>1</v>
      </c>
      <c r="P21" s="17">
        <v>7.0000000000000007E-2</v>
      </c>
      <c r="Q21"/>
      <c r="R21">
        <v>61</v>
      </c>
      <c r="S21"/>
      <c r="T21"/>
      <c r="U21"/>
    </row>
    <row r="22" spans="1:21" ht="25.5" customHeight="1">
      <c r="A22" s="133" t="s">
        <v>26</v>
      </c>
      <c r="B22" s="122"/>
      <c r="C22" s="23">
        <f>$B$10*C21</f>
        <v>2.66</v>
      </c>
      <c r="D22" s="23">
        <f t="shared" ref="D22:P22" si="0">$B$10*D21</f>
        <v>5.32</v>
      </c>
      <c r="E22" s="23">
        <f t="shared" si="0"/>
        <v>2.66</v>
      </c>
      <c r="F22" s="23">
        <f t="shared" si="0"/>
        <v>1.976</v>
      </c>
      <c r="G22" s="23">
        <f t="shared" si="0"/>
        <v>0.56999999999999995</v>
      </c>
      <c r="H22" s="23">
        <f t="shared" si="0"/>
        <v>0.56999999999999995</v>
      </c>
      <c r="I22" s="23">
        <f t="shared" si="0"/>
        <v>1.976</v>
      </c>
      <c r="J22" s="23">
        <f t="shared" si="0"/>
        <v>0.49399999999999999</v>
      </c>
      <c r="K22" s="23">
        <f t="shared" si="0"/>
        <v>3.7999999999999999E-2</v>
      </c>
      <c r="L22" s="23">
        <v>7.5999999999999998E-2</v>
      </c>
      <c r="M22" s="23">
        <f t="shared" si="0"/>
        <v>1.52</v>
      </c>
      <c r="N22" s="23">
        <v>2.2799999999999998</v>
      </c>
      <c r="O22" s="23">
        <f t="shared" si="0"/>
        <v>38</v>
      </c>
      <c r="P22" s="23">
        <f t="shared" si="0"/>
        <v>2.66</v>
      </c>
      <c r="Q22"/>
      <c r="R22"/>
      <c r="S22"/>
      <c r="T22"/>
      <c r="U22"/>
    </row>
    <row r="23" spans="1:21" ht="28.5" customHeight="1">
      <c r="A23" s="133" t="s">
        <v>25</v>
      </c>
      <c r="B23" s="122"/>
      <c r="C23" s="17">
        <v>205</v>
      </c>
      <c r="D23" s="87">
        <v>95.04</v>
      </c>
      <c r="E23" s="17">
        <v>153</v>
      </c>
      <c r="F23">
        <v>10.8</v>
      </c>
      <c r="G23" s="17">
        <v>30</v>
      </c>
      <c r="H23" s="17">
        <v>60</v>
      </c>
      <c r="I23" s="17">
        <v>60</v>
      </c>
      <c r="J23" s="17">
        <v>33</v>
      </c>
      <c r="K23" s="17">
        <v>48</v>
      </c>
      <c r="L23" s="17">
        <v>50</v>
      </c>
      <c r="M23" s="17">
        <v>50</v>
      </c>
      <c r="N23" s="17">
        <v>26.67</v>
      </c>
      <c r="O23" s="17">
        <v>7.16</v>
      </c>
      <c r="P23" s="17">
        <v>90</v>
      </c>
      <c r="Q23"/>
      <c r="R23"/>
      <c r="S23"/>
      <c r="T23"/>
      <c r="U23"/>
    </row>
    <row r="24" spans="1:21" ht="24.75" customHeight="1" thickBot="1">
      <c r="A24" s="117" t="s">
        <v>24</v>
      </c>
      <c r="B24" s="118"/>
      <c r="C24" s="1">
        <f>C22*C23</f>
        <v>545.30000000000007</v>
      </c>
      <c r="D24" s="1">
        <v>504.31</v>
      </c>
      <c r="E24" s="1">
        <f t="shared" ref="E24:P24" si="1">E22*E23</f>
        <v>406.98</v>
      </c>
      <c r="F24" s="1">
        <f t="shared" si="1"/>
        <v>21.340800000000002</v>
      </c>
      <c r="G24" s="1">
        <f t="shared" si="1"/>
        <v>17.099999999999998</v>
      </c>
      <c r="H24" s="1">
        <f t="shared" si="1"/>
        <v>34.199999999999996</v>
      </c>
      <c r="I24" s="1">
        <f t="shared" si="1"/>
        <v>118.56</v>
      </c>
      <c r="J24" s="1">
        <f t="shared" si="1"/>
        <v>16.302</v>
      </c>
      <c r="K24" s="1">
        <f t="shared" si="1"/>
        <v>1.8239999999999998</v>
      </c>
      <c r="L24" s="1">
        <f t="shared" si="1"/>
        <v>3.8</v>
      </c>
      <c r="M24" s="1">
        <f t="shared" si="1"/>
        <v>76</v>
      </c>
      <c r="N24" s="1">
        <f t="shared" si="1"/>
        <v>60.807600000000001</v>
      </c>
      <c r="O24" s="1">
        <f t="shared" si="1"/>
        <v>272.08</v>
      </c>
      <c r="P24" s="1">
        <f t="shared" si="1"/>
        <v>239.4</v>
      </c>
      <c r="Q24" s="27">
        <f>SUM(C24:P24)</f>
        <v>2318.0044000000003</v>
      </c>
      <c r="R24"/>
      <c r="S24"/>
      <c r="T24"/>
      <c r="U24"/>
    </row>
    <row r="25" spans="1:21" ht="18.75">
      <c r="A25" s="20" t="s">
        <v>10</v>
      </c>
      <c r="B25" s="21">
        <f>Q24</f>
        <v>2318.0044000000003</v>
      </c>
      <c r="D25" s="88"/>
      <c r="P25" s="70"/>
      <c r="Q25"/>
      <c r="R25"/>
      <c r="S25"/>
    </row>
    <row r="26" spans="1:21" ht="63.75" customHeight="1">
      <c r="A26" s="22" t="s">
        <v>174</v>
      </c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8">
    <mergeCell ref="A2:P2"/>
    <mergeCell ref="A3:P3"/>
    <mergeCell ref="A4:P4"/>
    <mergeCell ref="B9:E9"/>
    <mergeCell ref="F9:I9"/>
    <mergeCell ref="J9:P9"/>
    <mergeCell ref="A24:B24"/>
    <mergeCell ref="R6:S6"/>
    <mergeCell ref="R7:S7"/>
    <mergeCell ref="R8:S8"/>
    <mergeCell ref="R9:S9"/>
    <mergeCell ref="A22:B22"/>
    <mergeCell ref="A14:A20"/>
    <mergeCell ref="A23:B23"/>
    <mergeCell ref="B10:E10"/>
    <mergeCell ref="F10:I10"/>
    <mergeCell ref="J10:P10"/>
    <mergeCell ref="A21:B21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6"/>
  <sheetViews>
    <sheetView topLeftCell="A4" zoomScale="110" zoomScaleNormal="110" workbookViewId="0">
      <selection activeCell="T16" sqref="T16"/>
    </sheetView>
  </sheetViews>
  <sheetFormatPr defaultRowHeight="15"/>
  <cols>
    <col min="1" max="1" width="7.7109375" style="2" customWidth="1"/>
    <col min="2" max="2" width="39.28515625" style="2" customWidth="1"/>
    <col min="3" max="3" width="10.140625" style="2" customWidth="1"/>
    <col min="4" max="4" width="10.7109375" style="2" customWidth="1"/>
    <col min="5" max="7" width="9.85546875" style="2" customWidth="1"/>
    <col min="8" max="8" width="9.7109375" style="2" customWidth="1"/>
    <col min="9" max="10" width="8.5703125" style="2" customWidth="1"/>
    <col min="11" max="11" width="8.85546875" style="2" customWidth="1"/>
    <col min="12" max="12" width="9.28515625" style="2" customWidth="1"/>
    <col min="13" max="13" width="9" style="2" customWidth="1"/>
    <col min="14" max="14" width="9.28515625" style="2" customWidth="1"/>
    <col min="15" max="15" width="6.28515625" style="2" customWidth="1"/>
    <col min="16" max="16" width="3.42578125" style="2" customWidth="1"/>
    <col min="17" max="17" width="4.2851562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 t="s">
        <v>151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 t="s">
        <v>1</v>
      </c>
      <c r="R5" s="24"/>
      <c r="S5" s="24"/>
    </row>
    <row r="6" spans="1:19">
      <c r="A6" s="4" t="s">
        <v>150</v>
      </c>
      <c r="B6" s="5"/>
      <c r="C6" s="5" t="s">
        <v>169</v>
      </c>
      <c r="D6" s="5"/>
      <c r="E6" s="5"/>
      <c r="F6" s="5"/>
      <c r="G6" s="5"/>
      <c r="H6" s="5"/>
      <c r="I6" s="5"/>
      <c r="R6" s="140" t="s">
        <v>29</v>
      </c>
      <c r="S6" s="140"/>
    </row>
    <row r="7" spans="1:19">
      <c r="A7" s="6" t="s">
        <v>51</v>
      </c>
      <c r="P7" s="141" t="s">
        <v>30</v>
      </c>
      <c r="Q7" s="141"/>
      <c r="R7" s="140">
        <v>5042022</v>
      </c>
      <c r="S7" s="140"/>
    </row>
    <row r="8" spans="1:19" ht="15.75" thickBot="1">
      <c r="A8" s="6" t="s">
        <v>104</v>
      </c>
      <c r="R8" s="140"/>
      <c r="S8" s="140"/>
    </row>
    <row r="9" spans="1:19">
      <c r="A9" s="6"/>
      <c r="B9" s="146" t="s">
        <v>20</v>
      </c>
      <c r="C9" s="147"/>
      <c r="D9" s="147"/>
      <c r="E9" s="147" t="s">
        <v>21</v>
      </c>
      <c r="F9" s="147"/>
      <c r="G9" s="147"/>
      <c r="H9" s="147"/>
      <c r="I9" s="147"/>
      <c r="J9" s="147"/>
      <c r="K9" s="147" t="s">
        <v>23</v>
      </c>
      <c r="L9" s="147"/>
      <c r="M9" s="147"/>
      <c r="N9" s="147"/>
      <c r="O9" s="148"/>
      <c r="R9" s="140"/>
      <c r="S9" s="140"/>
    </row>
    <row r="10" spans="1:19" ht="15.75" thickBot="1">
      <c r="A10" s="6"/>
      <c r="B10" s="142">
        <v>37</v>
      </c>
      <c r="C10" s="143"/>
      <c r="D10" s="143"/>
      <c r="E10" s="143">
        <v>61</v>
      </c>
      <c r="F10" s="143"/>
      <c r="G10" s="143"/>
      <c r="H10" s="143"/>
      <c r="I10" s="143"/>
      <c r="J10" s="143"/>
      <c r="K10" s="149">
        <f>N22</f>
        <v>2256.98</v>
      </c>
      <c r="L10" s="144"/>
      <c r="M10" s="144"/>
      <c r="N10" s="144"/>
      <c r="O10" s="145"/>
    </row>
    <row r="11" spans="1:19" ht="15.75" customHeight="1" thickBot="1">
      <c r="A11" s="7"/>
    </row>
    <row r="12" spans="1:19" ht="64.5" customHeight="1">
      <c r="A12" s="8"/>
      <c r="B12" s="17"/>
      <c r="C12" s="26" t="s">
        <v>114</v>
      </c>
      <c r="D12" s="26" t="s">
        <v>44</v>
      </c>
      <c r="E12" s="26" t="s">
        <v>2</v>
      </c>
      <c r="F12" s="26" t="s">
        <v>45</v>
      </c>
      <c r="G12" s="26" t="s">
        <v>116</v>
      </c>
      <c r="H12" s="26" t="s">
        <v>140</v>
      </c>
      <c r="I12" s="26" t="s">
        <v>141</v>
      </c>
      <c r="J12" s="26" t="s">
        <v>45</v>
      </c>
      <c r="K12" s="26" t="s">
        <v>167</v>
      </c>
      <c r="L12" s="26" t="s">
        <v>103</v>
      </c>
      <c r="M12" s="26" t="s">
        <v>15</v>
      </c>
      <c r="N12"/>
      <c r="O12"/>
      <c r="P12"/>
      <c r="Q12"/>
    </row>
    <row r="13" spans="1:19" ht="15.75">
      <c r="A13" s="28"/>
      <c r="B13" s="60"/>
      <c r="C13" s="26">
        <v>1</v>
      </c>
      <c r="D13" s="26">
        <v>2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31">
        <v>12</v>
      </c>
      <c r="N13"/>
      <c r="O13"/>
      <c r="P13"/>
      <c r="Q13"/>
    </row>
    <row r="14" spans="1:19">
      <c r="A14" s="120" t="s">
        <v>35</v>
      </c>
      <c r="B14" s="114" t="s">
        <v>167</v>
      </c>
      <c r="C14" s="12"/>
      <c r="D14" s="12"/>
      <c r="E14" s="12"/>
      <c r="F14" s="12"/>
      <c r="G14" s="12"/>
      <c r="H14" s="12"/>
      <c r="I14" s="12"/>
      <c r="J14" s="12"/>
      <c r="K14" s="12">
        <v>1.855</v>
      </c>
      <c r="L14" s="12"/>
      <c r="M14" s="12"/>
      <c r="N14"/>
      <c r="O14">
        <v>2.4</v>
      </c>
      <c r="P14"/>
      <c r="Q14"/>
    </row>
    <row r="15" spans="1:19" ht="17.25" customHeight="1">
      <c r="A15" s="120"/>
      <c r="B15" s="57" t="s">
        <v>115</v>
      </c>
      <c r="C15" s="12">
        <v>150</v>
      </c>
      <c r="D15" s="12">
        <v>15</v>
      </c>
      <c r="E15" s="12">
        <v>10</v>
      </c>
      <c r="F15" s="12"/>
      <c r="G15" s="12">
        <v>6</v>
      </c>
      <c r="H15" s="12">
        <v>6.0000000000000001E-3</v>
      </c>
      <c r="I15" s="12">
        <v>20</v>
      </c>
      <c r="J15" s="12"/>
      <c r="K15" s="12"/>
      <c r="L15" s="12"/>
      <c r="M15" s="12">
        <v>2E-3</v>
      </c>
      <c r="N15"/>
      <c r="O15">
        <v>44.5</v>
      </c>
      <c r="P15"/>
      <c r="Q15"/>
    </row>
    <row r="16" spans="1:19" ht="21" customHeight="1">
      <c r="A16" s="120"/>
      <c r="B16" s="60" t="s">
        <v>50</v>
      </c>
      <c r="C16" s="12"/>
      <c r="D16" s="12"/>
      <c r="E16" s="12">
        <v>20</v>
      </c>
      <c r="F16" s="12">
        <v>1E-3</v>
      </c>
      <c r="G16" s="12"/>
      <c r="H16" s="12"/>
      <c r="I16" s="12"/>
      <c r="J16" s="12"/>
      <c r="K16" s="12"/>
      <c r="L16" s="12"/>
      <c r="M16" s="12"/>
      <c r="N16"/>
      <c r="O16">
        <v>1.9</v>
      </c>
      <c r="P16"/>
      <c r="Q16"/>
    </row>
    <row r="17" spans="1:19" ht="21" customHeight="1">
      <c r="A17" s="120"/>
      <c r="B17" s="60" t="s">
        <v>103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v>0.14099999999999999</v>
      </c>
      <c r="M17" s="12"/>
      <c r="N17"/>
      <c r="O17">
        <v>11.7</v>
      </c>
      <c r="P17"/>
      <c r="Q17"/>
    </row>
    <row r="18" spans="1:19" ht="15" customHeight="1">
      <c r="A18" s="120"/>
      <c r="B18" s="6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2.5" customHeight="1">
      <c r="A19" s="121" t="s">
        <v>27</v>
      </c>
      <c r="B19" s="122"/>
      <c r="C19" s="17">
        <v>0.15</v>
      </c>
      <c r="D19" s="18">
        <v>1.4999999999999999E-2</v>
      </c>
      <c r="E19" s="17">
        <v>0.03</v>
      </c>
      <c r="F19" s="17">
        <v>1E-3</v>
      </c>
      <c r="G19" s="17">
        <v>6</v>
      </c>
      <c r="H19" s="17">
        <v>6.0000000000000001E-3</v>
      </c>
      <c r="I19" s="17">
        <v>0.02</v>
      </c>
      <c r="J19" s="17">
        <v>1E-3</v>
      </c>
      <c r="K19" s="17">
        <v>0.05</v>
      </c>
      <c r="L19" s="17">
        <v>0.14099999999999999</v>
      </c>
      <c r="M19" s="17">
        <v>2E-3</v>
      </c>
      <c r="N19"/>
      <c r="O19">
        <v>61</v>
      </c>
      <c r="P19"/>
      <c r="Q19"/>
    </row>
    <row r="20" spans="1:19" ht="24.75" customHeight="1">
      <c r="A20" s="133" t="s">
        <v>26</v>
      </c>
      <c r="B20" s="122"/>
      <c r="C20" s="23">
        <f>$B$10*C19</f>
        <v>5.55</v>
      </c>
      <c r="D20" s="23">
        <f t="shared" ref="D20:M20" si="0">$B$10*D19</f>
        <v>0.55499999999999994</v>
      </c>
      <c r="E20" s="23">
        <f t="shared" si="0"/>
        <v>1.1099999999999999</v>
      </c>
      <c r="F20" s="23">
        <f t="shared" si="0"/>
        <v>3.6999999999999998E-2</v>
      </c>
      <c r="G20" s="23">
        <v>6</v>
      </c>
      <c r="H20" s="23">
        <f t="shared" si="0"/>
        <v>0.222</v>
      </c>
      <c r="I20" s="23">
        <f t="shared" si="0"/>
        <v>0.74</v>
      </c>
      <c r="J20" s="23">
        <f t="shared" si="0"/>
        <v>3.6999999999999998E-2</v>
      </c>
      <c r="K20" s="23">
        <v>1.855</v>
      </c>
      <c r="L20" s="23">
        <f t="shared" si="0"/>
        <v>5.2169999999999996</v>
      </c>
      <c r="M20" s="23">
        <f t="shared" si="0"/>
        <v>7.3999999999999996E-2</v>
      </c>
      <c r="N20"/>
      <c r="O20"/>
      <c r="P20"/>
      <c r="Q20"/>
    </row>
    <row r="21" spans="1:19" ht="25.5" customHeight="1">
      <c r="A21" s="133" t="s">
        <v>25</v>
      </c>
      <c r="B21" s="122"/>
      <c r="C21" s="17">
        <v>250</v>
      </c>
      <c r="D21" s="17">
        <v>48</v>
      </c>
      <c r="E21" s="17">
        <v>50</v>
      </c>
      <c r="F21" s="17">
        <v>900</v>
      </c>
      <c r="G21" s="17">
        <v>6.5</v>
      </c>
      <c r="H21" s="17">
        <v>150</v>
      </c>
      <c r="I21" s="17">
        <v>210</v>
      </c>
      <c r="J21" s="17">
        <v>900</v>
      </c>
      <c r="K21" s="17">
        <v>40</v>
      </c>
      <c r="L21" s="17">
        <v>80</v>
      </c>
      <c r="M21" s="17">
        <v>20</v>
      </c>
      <c r="N21"/>
      <c r="O21"/>
      <c r="P21"/>
      <c r="Q21"/>
    </row>
    <row r="22" spans="1:19" ht="24" customHeight="1" thickBot="1">
      <c r="A22" s="117" t="s">
        <v>24</v>
      </c>
      <c r="B22" s="118"/>
      <c r="C22" s="1">
        <f>C20*C21</f>
        <v>1387.5</v>
      </c>
      <c r="D22" s="1">
        <f t="shared" ref="D22:M22" si="1">D20*D21</f>
        <v>26.639999999999997</v>
      </c>
      <c r="E22" s="1">
        <f t="shared" si="1"/>
        <v>55.499999999999993</v>
      </c>
      <c r="F22" s="1">
        <f t="shared" si="1"/>
        <v>33.299999999999997</v>
      </c>
      <c r="G22" s="1">
        <f t="shared" si="1"/>
        <v>39</v>
      </c>
      <c r="H22" s="1">
        <f t="shared" si="1"/>
        <v>33.299999999999997</v>
      </c>
      <c r="I22" s="1">
        <f t="shared" si="1"/>
        <v>155.4</v>
      </c>
      <c r="J22" s="1">
        <f t="shared" si="1"/>
        <v>33.299999999999997</v>
      </c>
      <c r="K22" s="1">
        <f t="shared" si="1"/>
        <v>74.2</v>
      </c>
      <c r="L22" s="1">
        <f t="shared" si="1"/>
        <v>417.35999999999996</v>
      </c>
      <c r="M22" s="1">
        <f t="shared" si="1"/>
        <v>1.48</v>
      </c>
      <c r="N22" s="44">
        <f>SUM(C22:M22)</f>
        <v>2256.98</v>
      </c>
      <c r="O22" s="27"/>
      <c r="P22"/>
      <c r="Q22"/>
    </row>
    <row r="23" spans="1:19" ht="18.75">
      <c r="A23" s="20" t="s">
        <v>10</v>
      </c>
      <c r="B23" s="21">
        <f>N22</f>
        <v>2256.98</v>
      </c>
      <c r="N23"/>
      <c r="O23"/>
      <c r="P23"/>
      <c r="Q23"/>
    </row>
    <row r="24" spans="1:19" ht="15.75">
      <c r="A24" s="22"/>
      <c r="O24"/>
      <c r="P24"/>
      <c r="Q24"/>
      <c r="R24"/>
      <c r="S24"/>
    </row>
    <row r="25" spans="1:19" ht="15.75">
      <c r="A25" s="22" t="s">
        <v>74</v>
      </c>
    </row>
    <row r="26" spans="1:1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</sheetData>
  <mergeCells count="19">
    <mergeCell ref="A2:P2"/>
    <mergeCell ref="A3:P3"/>
    <mergeCell ref="A4:P4"/>
    <mergeCell ref="A21:B21"/>
    <mergeCell ref="A22:B22"/>
    <mergeCell ref="A20:B20"/>
    <mergeCell ref="R6:S6"/>
    <mergeCell ref="R7:S7"/>
    <mergeCell ref="R8:S8"/>
    <mergeCell ref="A19:B19"/>
    <mergeCell ref="P7:Q7"/>
    <mergeCell ref="R9:S9"/>
    <mergeCell ref="B10:D10"/>
    <mergeCell ref="E10:J10"/>
    <mergeCell ref="K10:O10"/>
    <mergeCell ref="A14:A18"/>
    <mergeCell ref="B9:D9"/>
    <mergeCell ref="E9:J9"/>
    <mergeCell ref="K9:O9"/>
  </mergeCells>
  <dataValidations count="1">
    <dataValidation type="date" allowBlank="1" showInputMessage="1" showErrorMessage="1" sqref="M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9"/>
  <sheetViews>
    <sheetView topLeftCell="B4" zoomScale="110" zoomScaleNormal="110" workbookViewId="0">
      <selection activeCell="G6" sqref="G6"/>
    </sheetView>
  </sheetViews>
  <sheetFormatPr defaultRowHeight="15"/>
  <cols>
    <col min="1" max="1" width="9.140625" style="2"/>
    <col min="2" max="2" width="33" style="2" customWidth="1"/>
    <col min="3" max="3" width="8.85546875" style="2" customWidth="1"/>
    <col min="4" max="4" width="8.7109375" style="2" customWidth="1"/>
    <col min="5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7.42578125" style="2" bestFit="1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 t="s">
        <v>153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 t="s">
        <v>1</v>
      </c>
      <c r="Q5" s="24"/>
      <c r="R5" s="24"/>
    </row>
    <row r="6" spans="1:18">
      <c r="A6" s="4" t="s">
        <v>152</v>
      </c>
      <c r="B6" s="5"/>
      <c r="C6" s="5"/>
      <c r="D6" s="5" t="s">
        <v>170</v>
      </c>
      <c r="E6" s="5"/>
      <c r="F6" s="5"/>
      <c r="G6" s="5"/>
      <c r="H6" s="5"/>
      <c r="Q6" s="140" t="s">
        <v>29</v>
      </c>
      <c r="R6" s="140"/>
    </row>
    <row r="7" spans="1:18">
      <c r="A7" s="6" t="s">
        <v>51</v>
      </c>
      <c r="O7" s="141" t="s">
        <v>30</v>
      </c>
      <c r="P7" s="141"/>
      <c r="Q7" s="140">
        <v>5042022</v>
      </c>
      <c r="R7" s="140"/>
    </row>
    <row r="8" spans="1:18" ht="15.75" thickBot="1">
      <c r="A8" s="6" t="s">
        <v>104</v>
      </c>
      <c r="Q8" s="140"/>
      <c r="R8" s="140"/>
    </row>
    <row r="9" spans="1:18">
      <c r="A9" s="6"/>
      <c r="B9" s="146" t="s">
        <v>20</v>
      </c>
      <c r="C9" s="147"/>
      <c r="D9" s="147"/>
      <c r="E9" s="147" t="s">
        <v>21</v>
      </c>
      <c r="F9" s="147"/>
      <c r="G9" s="147"/>
      <c r="H9" s="147"/>
      <c r="I9" s="147"/>
      <c r="J9" s="147" t="s">
        <v>23</v>
      </c>
      <c r="K9" s="147"/>
      <c r="L9" s="147"/>
      <c r="M9" s="147"/>
      <c r="N9" s="147"/>
      <c r="Q9" s="140"/>
      <c r="R9" s="140"/>
    </row>
    <row r="10" spans="1:18" ht="15.75" thickBot="1">
      <c r="A10" s="6"/>
      <c r="B10" s="142">
        <v>37</v>
      </c>
      <c r="C10" s="143"/>
      <c r="D10" s="143"/>
      <c r="E10" s="143">
        <v>61</v>
      </c>
      <c r="F10" s="143"/>
      <c r="G10" s="143"/>
      <c r="H10" s="143"/>
      <c r="I10" s="143"/>
      <c r="J10" s="149">
        <f>P24</f>
        <v>2257</v>
      </c>
      <c r="K10" s="144"/>
      <c r="L10" s="144"/>
      <c r="M10" s="144"/>
      <c r="N10" s="144"/>
    </row>
    <row r="11" spans="1:18" ht="15.75" thickBot="1">
      <c r="A11" s="7"/>
    </row>
    <row r="12" spans="1:18" ht="75" customHeight="1">
      <c r="A12" s="8"/>
      <c r="B12" s="9"/>
      <c r="C12" s="10" t="s">
        <v>4</v>
      </c>
      <c r="D12" s="10" t="s">
        <v>34</v>
      </c>
      <c r="E12" s="10" t="s">
        <v>54</v>
      </c>
      <c r="F12" s="10" t="s">
        <v>121</v>
      </c>
      <c r="G12" s="10" t="s">
        <v>55</v>
      </c>
      <c r="H12" s="10" t="s">
        <v>56</v>
      </c>
      <c r="I12" s="10" t="s">
        <v>16</v>
      </c>
      <c r="J12" s="10" t="s">
        <v>12</v>
      </c>
      <c r="K12" s="10" t="s">
        <v>49</v>
      </c>
      <c r="L12" s="10" t="s">
        <v>2</v>
      </c>
      <c r="M12" s="10" t="s">
        <v>167</v>
      </c>
      <c r="N12" s="10" t="s">
        <v>93</v>
      </c>
      <c r="O12" s="10" t="s">
        <v>138</v>
      </c>
      <c r="P12"/>
      <c r="Q12"/>
    </row>
    <row r="13" spans="1:18" ht="15.75">
      <c r="A13" s="28"/>
      <c r="B13" s="29"/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/>
      <c r="Q13"/>
    </row>
    <row r="14" spans="1:18" ht="25.5" customHeight="1">
      <c r="A14" s="155" t="s">
        <v>35</v>
      </c>
      <c r="B14" s="113" t="s">
        <v>167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1.85</v>
      </c>
      <c r="N14" s="12"/>
      <c r="O14" s="12"/>
      <c r="P14"/>
      <c r="Q14">
        <v>2.4</v>
      </c>
    </row>
    <row r="15" spans="1:18" ht="24.75" customHeight="1">
      <c r="A15" s="155"/>
      <c r="B15" s="91" t="s">
        <v>117</v>
      </c>
      <c r="C15" s="12"/>
      <c r="D15" s="12">
        <v>8</v>
      </c>
      <c r="E15" s="12">
        <v>50</v>
      </c>
      <c r="F15" s="12">
        <v>0.02</v>
      </c>
      <c r="G15" s="12">
        <v>3</v>
      </c>
      <c r="H15" s="12"/>
      <c r="I15" s="12"/>
      <c r="J15" s="12">
        <v>1E-3</v>
      </c>
      <c r="K15" s="12"/>
      <c r="L15" s="12"/>
      <c r="M15" s="12"/>
      <c r="N15" s="12"/>
      <c r="O15" s="12"/>
      <c r="P15"/>
      <c r="Q15">
        <v>10</v>
      </c>
    </row>
    <row r="16" spans="1:18" ht="21.75" customHeight="1">
      <c r="A16" s="155"/>
      <c r="B16" s="92" t="s">
        <v>52</v>
      </c>
      <c r="C16" s="12">
        <v>20</v>
      </c>
      <c r="D16" s="12">
        <v>12</v>
      </c>
      <c r="E16" s="12"/>
      <c r="F16" s="12"/>
      <c r="G16" s="12">
        <v>5</v>
      </c>
      <c r="H16" s="12">
        <v>90</v>
      </c>
      <c r="I16" s="12">
        <v>50</v>
      </c>
      <c r="J16" s="12">
        <v>1E-3</v>
      </c>
      <c r="K16" s="12"/>
      <c r="L16" s="12"/>
      <c r="M16" s="12"/>
      <c r="N16" s="12"/>
      <c r="O16" s="12"/>
      <c r="P16"/>
      <c r="Q16">
        <v>23.3</v>
      </c>
    </row>
    <row r="17" spans="1:18" ht="23.25" customHeight="1">
      <c r="A17" s="155"/>
      <c r="B17" s="92" t="s">
        <v>53</v>
      </c>
      <c r="C17" s="12"/>
      <c r="D17" s="12"/>
      <c r="E17" s="12"/>
      <c r="F17" s="12"/>
      <c r="G17" s="12"/>
      <c r="H17" s="12"/>
      <c r="I17" s="12"/>
      <c r="J17" s="12"/>
      <c r="K17" s="12">
        <v>25</v>
      </c>
      <c r="L17" s="12">
        <v>20</v>
      </c>
      <c r="M17" s="12"/>
      <c r="N17" s="12"/>
      <c r="O17" s="12"/>
      <c r="P17"/>
      <c r="Q17" s="84">
        <v>7.2</v>
      </c>
    </row>
    <row r="18" spans="1:18" ht="21.75" customHeight="1">
      <c r="A18" s="155"/>
      <c r="B18" s="93" t="s">
        <v>93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/>
      <c r="Q18" s="84">
        <v>4.5999999999999996</v>
      </c>
    </row>
    <row r="19" spans="1:18" ht="21.75" customHeight="1">
      <c r="A19" s="155"/>
      <c r="B19" s="94" t="s">
        <v>138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135</v>
      </c>
      <c r="P19"/>
      <c r="Q19" s="84">
        <v>13.5</v>
      </c>
    </row>
    <row r="20" spans="1:18" ht="15.75">
      <c r="A20" s="155"/>
      <c r="B20" s="9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 ht="23.25" customHeight="1">
      <c r="A21" s="154" t="s">
        <v>27</v>
      </c>
      <c r="B21" s="153"/>
      <c r="C21" s="18">
        <v>0.02</v>
      </c>
      <c r="D21" s="17">
        <v>0.02</v>
      </c>
      <c r="E21" s="17">
        <v>0.05</v>
      </c>
      <c r="F21" s="17">
        <v>0.02</v>
      </c>
      <c r="G21" s="17">
        <v>8.0000000000000002E-3</v>
      </c>
      <c r="H21" s="17">
        <v>0.09</v>
      </c>
      <c r="I21" s="17">
        <v>0.05</v>
      </c>
      <c r="J21" s="17">
        <v>0</v>
      </c>
      <c r="K21" s="17">
        <v>2.5000000000000001E-2</v>
      </c>
      <c r="L21" s="17">
        <v>0.02</v>
      </c>
      <c r="M21" s="17">
        <v>0.05</v>
      </c>
      <c r="N21" s="17">
        <v>1</v>
      </c>
      <c r="O21" s="17">
        <v>0.13500000000000001</v>
      </c>
      <c r="P21"/>
      <c r="Q21">
        <f>SUM(Q14:Q20)</f>
        <v>61.000000000000007</v>
      </c>
    </row>
    <row r="22" spans="1:18" ht="21.75" customHeight="1">
      <c r="A22" s="152" t="s">
        <v>26</v>
      </c>
      <c r="B22" s="153"/>
      <c r="C22" s="23">
        <f t="shared" ref="C22:O22" si="0">C21*$B$10</f>
        <v>0.74</v>
      </c>
      <c r="D22" s="23">
        <f t="shared" si="0"/>
        <v>0.74</v>
      </c>
      <c r="E22" s="23">
        <f t="shared" si="0"/>
        <v>1.85</v>
      </c>
      <c r="F22" s="23">
        <f t="shared" si="0"/>
        <v>0.74</v>
      </c>
      <c r="G22" s="23">
        <f t="shared" si="0"/>
        <v>0.29599999999999999</v>
      </c>
      <c r="H22" s="23">
        <f t="shared" si="0"/>
        <v>3.33</v>
      </c>
      <c r="I22" s="23">
        <f t="shared" si="0"/>
        <v>1.85</v>
      </c>
      <c r="J22" s="23">
        <f t="shared" si="0"/>
        <v>0</v>
      </c>
      <c r="K22" s="23">
        <f t="shared" si="0"/>
        <v>0.92500000000000004</v>
      </c>
      <c r="L22" s="23">
        <f t="shared" si="0"/>
        <v>0.74</v>
      </c>
      <c r="M22" s="23">
        <f t="shared" si="0"/>
        <v>1.85</v>
      </c>
      <c r="N22" s="23">
        <f t="shared" si="0"/>
        <v>37</v>
      </c>
      <c r="O22" s="23">
        <f t="shared" si="0"/>
        <v>4.9950000000000001</v>
      </c>
      <c r="P22"/>
      <c r="Q22"/>
    </row>
    <row r="23" spans="1:18" ht="24" customHeight="1">
      <c r="A23" s="152" t="s">
        <v>25</v>
      </c>
      <c r="B23" s="153"/>
      <c r="C23" s="17">
        <v>60</v>
      </c>
      <c r="D23" s="19">
        <v>30</v>
      </c>
      <c r="E23" s="17">
        <v>117</v>
      </c>
      <c r="F23" s="17">
        <v>170</v>
      </c>
      <c r="G23" s="17">
        <v>150</v>
      </c>
      <c r="H23" s="17">
        <v>200</v>
      </c>
      <c r="I23" s="17">
        <v>60</v>
      </c>
      <c r="J23" s="17">
        <v>20</v>
      </c>
      <c r="K23" s="17">
        <v>250</v>
      </c>
      <c r="L23" s="17">
        <v>50</v>
      </c>
      <c r="M23" s="17">
        <v>48</v>
      </c>
      <c r="N23" s="17">
        <v>4.5999999999999996</v>
      </c>
      <c r="O23" s="17">
        <v>100</v>
      </c>
      <c r="P23"/>
      <c r="Q23"/>
    </row>
    <row r="24" spans="1:18" ht="23.25" customHeight="1" thickBot="1">
      <c r="A24" s="117" t="s">
        <v>24</v>
      </c>
      <c r="B24" s="118"/>
      <c r="C24" s="1">
        <f t="shared" ref="C24:O24" si="1">C23*C22</f>
        <v>44.4</v>
      </c>
      <c r="D24" s="1">
        <f t="shared" si="1"/>
        <v>22.2</v>
      </c>
      <c r="E24" s="1">
        <f t="shared" si="1"/>
        <v>216.45000000000002</v>
      </c>
      <c r="F24" s="1">
        <f t="shared" si="1"/>
        <v>125.8</v>
      </c>
      <c r="G24" s="1">
        <f t="shared" si="1"/>
        <v>44.4</v>
      </c>
      <c r="H24" s="1">
        <f t="shared" si="1"/>
        <v>666</v>
      </c>
      <c r="I24" s="1">
        <f t="shared" si="1"/>
        <v>111</v>
      </c>
      <c r="J24" s="1">
        <f t="shared" si="1"/>
        <v>0</v>
      </c>
      <c r="K24" s="1">
        <f t="shared" si="1"/>
        <v>231.25</v>
      </c>
      <c r="L24" s="1">
        <f t="shared" si="1"/>
        <v>37</v>
      </c>
      <c r="M24" s="1">
        <f t="shared" si="1"/>
        <v>88.800000000000011</v>
      </c>
      <c r="N24" s="1">
        <f t="shared" si="1"/>
        <v>170.2</v>
      </c>
      <c r="O24" s="1">
        <f t="shared" si="1"/>
        <v>499.5</v>
      </c>
      <c r="P24" s="27">
        <f>SUM(C24:O24)</f>
        <v>2257</v>
      </c>
      <c r="Q24"/>
    </row>
    <row r="25" spans="1:18" ht="18.75">
      <c r="A25" s="20" t="s">
        <v>10</v>
      </c>
      <c r="B25" s="21">
        <f>P24</f>
        <v>2257</v>
      </c>
      <c r="P25"/>
    </row>
    <row r="26" spans="1:18" ht="15.75">
      <c r="A26" s="22"/>
      <c r="N26"/>
      <c r="O26"/>
    </row>
    <row r="27" spans="1:18" ht="22.5" customHeight="1">
      <c r="A27" s="22" t="s">
        <v>74</v>
      </c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</sheetData>
  <mergeCells count="19">
    <mergeCell ref="A2:O2"/>
    <mergeCell ref="A3:O3"/>
    <mergeCell ref="A4:O4"/>
    <mergeCell ref="B9:D9"/>
    <mergeCell ref="E9:I9"/>
    <mergeCell ref="J9:N9"/>
    <mergeCell ref="A24:B24"/>
    <mergeCell ref="Q6:R6"/>
    <mergeCell ref="O7:P7"/>
    <mergeCell ref="Q7:R7"/>
    <mergeCell ref="Q8:R8"/>
    <mergeCell ref="Q9:R9"/>
    <mergeCell ref="A22:B22"/>
    <mergeCell ref="A23:B23"/>
    <mergeCell ref="B10:D10"/>
    <mergeCell ref="E10:I10"/>
    <mergeCell ref="J10:N10"/>
    <mergeCell ref="A21:B21"/>
    <mergeCell ref="A14:A20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6"/>
  <sheetViews>
    <sheetView topLeftCell="A4" workbookViewId="0">
      <selection activeCell="E5" sqref="E5"/>
    </sheetView>
  </sheetViews>
  <sheetFormatPr defaultRowHeight="15"/>
  <cols>
    <col min="1" max="1" width="9.140625" style="2"/>
    <col min="2" max="2" width="30.42578125" style="2" customWidth="1"/>
    <col min="3" max="3" width="9.42578125" style="2" customWidth="1"/>
    <col min="4" max="4" width="10" style="2" customWidth="1"/>
    <col min="5" max="5" width="9.7109375" style="2" customWidth="1"/>
    <col min="6" max="9" width="9.28515625" style="2" customWidth="1"/>
    <col min="10" max="10" width="9.85546875" style="2" customWidth="1"/>
    <col min="11" max="12" width="8.5703125" style="2" customWidth="1"/>
    <col min="13" max="13" width="9.140625" style="2" customWidth="1"/>
    <col min="14" max="14" width="10" style="2" customWidth="1"/>
    <col min="15" max="15" width="8.7109375" style="2" customWidth="1"/>
    <col min="16" max="16" width="7.5703125" style="2" customWidth="1"/>
    <col min="17" max="18" width="8.7109375" style="2" customWidth="1"/>
    <col min="19" max="19" width="7.42578125" style="2" customWidth="1"/>
    <col min="20" max="20" width="9.140625" style="2" customWidth="1"/>
    <col min="21" max="21" width="5.7109375" style="2" customWidth="1"/>
    <col min="22" max="22" width="4.85546875" style="2" customWidth="1"/>
    <col min="23" max="16384" width="9.140625" style="2"/>
  </cols>
  <sheetData>
    <row r="1" spans="1:22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22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2" ht="15.75">
      <c r="A4" s="131" t="s">
        <v>154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2">
      <c r="A5" s="3" t="s">
        <v>1</v>
      </c>
      <c r="U5" s="24"/>
      <c r="V5" s="24"/>
    </row>
    <row r="6" spans="1:22">
      <c r="A6" s="4" t="s">
        <v>148</v>
      </c>
      <c r="B6" s="5"/>
      <c r="C6" s="5"/>
      <c r="D6" s="5" t="s">
        <v>171</v>
      </c>
      <c r="E6" s="5"/>
      <c r="F6" s="5"/>
      <c r="G6" s="5"/>
      <c r="H6" s="5"/>
      <c r="I6" s="5"/>
      <c r="J6" s="5"/>
      <c r="K6" s="5"/>
      <c r="U6" s="140" t="s">
        <v>29</v>
      </c>
      <c r="V6" s="140"/>
    </row>
    <row r="7" spans="1:22">
      <c r="A7" s="6" t="s">
        <v>51</v>
      </c>
      <c r="S7" s="141" t="s">
        <v>57</v>
      </c>
      <c r="T7" s="141"/>
      <c r="U7" s="140">
        <v>5042022</v>
      </c>
      <c r="V7" s="140"/>
    </row>
    <row r="8" spans="1:22" ht="15.75" thickBot="1">
      <c r="A8" s="6" t="s">
        <v>105</v>
      </c>
      <c r="U8" s="140"/>
      <c r="V8" s="140"/>
    </row>
    <row r="9" spans="1:22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/>
      <c r="K9" s="147"/>
      <c r="L9" s="147"/>
      <c r="M9" s="147" t="s">
        <v>23</v>
      </c>
      <c r="N9" s="147"/>
      <c r="O9" s="147"/>
      <c r="P9" s="147"/>
      <c r="Q9" s="147"/>
      <c r="R9" s="151"/>
      <c r="U9" s="140"/>
      <c r="V9" s="140"/>
    </row>
    <row r="10" spans="1:22" ht="15.75" thickBot="1">
      <c r="A10" s="6"/>
      <c r="B10" s="142">
        <v>24</v>
      </c>
      <c r="C10" s="143"/>
      <c r="D10" s="143"/>
      <c r="E10" s="143"/>
      <c r="M10" s="149">
        <f>S23</f>
        <v>1464</v>
      </c>
      <c r="N10" s="144"/>
      <c r="O10" s="144"/>
      <c r="P10" s="144"/>
      <c r="Q10" s="144"/>
      <c r="R10" s="150"/>
      <c r="V10" s="2">
        <v>1</v>
      </c>
    </row>
    <row r="11" spans="1:22" ht="21.75" customHeight="1" thickBot="1">
      <c r="A11" s="7"/>
      <c r="F11" s="143">
        <v>61</v>
      </c>
      <c r="G11" s="143"/>
      <c r="H11" s="143"/>
      <c r="I11" s="143"/>
      <c r="J11" s="143"/>
      <c r="K11" s="143"/>
      <c r="L11" s="143"/>
    </row>
    <row r="12" spans="1:22" ht="76.5" customHeight="1">
      <c r="A12" s="8"/>
      <c r="B12" s="9"/>
      <c r="C12" s="10" t="s">
        <v>128</v>
      </c>
      <c r="D12" s="10" t="s">
        <v>17</v>
      </c>
      <c r="E12" s="10" t="s">
        <v>2</v>
      </c>
      <c r="F12" s="10" t="s">
        <v>129</v>
      </c>
      <c r="G12" s="10" t="s">
        <v>132</v>
      </c>
      <c r="H12" s="10" t="s">
        <v>11</v>
      </c>
      <c r="I12" s="10" t="s">
        <v>7</v>
      </c>
      <c r="J12" s="10" t="s">
        <v>34</v>
      </c>
      <c r="K12" s="10" t="s">
        <v>4</v>
      </c>
      <c r="L12" s="10" t="s">
        <v>12</v>
      </c>
      <c r="M12" s="10" t="s">
        <v>6</v>
      </c>
      <c r="N12" s="10" t="s">
        <v>134</v>
      </c>
      <c r="O12" s="10" t="s">
        <v>44</v>
      </c>
      <c r="P12" s="10" t="s">
        <v>45</v>
      </c>
      <c r="Q12" s="10" t="s">
        <v>2</v>
      </c>
      <c r="R12" s="10" t="s">
        <v>103</v>
      </c>
      <c r="S12"/>
    </row>
    <row r="13" spans="1:22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  <c r="R13" s="30">
        <v>16</v>
      </c>
      <c r="S13"/>
    </row>
    <row r="14" spans="1:22" ht="24" customHeight="1">
      <c r="A14" s="120" t="s">
        <v>35</v>
      </c>
      <c r="B14" s="56" t="s">
        <v>44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5.3999999999999999E-2</v>
      </c>
      <c r="P14" s="12"/>
      <c r="Q14" s="12"/>
      <c r="R14" s="12"/>
      <c r="S14"/>
    </row>
    <row r="15" spans="1:22" ht="26.25" customHeight="1">
      <c r="A15" s="120"/>
      <c r="B15" s="13" t="s">
        <v>130</v>
      </c>
      <c r="C15" s="12">
        <v>3.5000000000000003E-2</v>
      </c>
      <c r="D15" s="12">
        <v>0.12</v>
      </c>
      <c r="E15" s="12">
        <v>5</v>
      </c>
      <c r="F15" s="12">
        <v>5</v>
      </c>
      <c r="G15" s="12"/>
      <c r="H15" s="12"/>
      <c r="I15" s="12"/>
      <c r="J15" s="12"/>
      <c r="K15" s="12"/>
      <c r="L15" s="12">
        <v>1</v>
      </c>
      <c r="M15" s="12"/>
      <c r="N15" s="12"/>
      <c r="O15" s="12"/>
      <c r="P15" s="12"/>
      <c r="Q15" s="12"/>
      <c r="R15" s="12"/>
      <c r="S15"/>
    </row>
    <row r="16" spans="1:22" ht="27.75" customHeight="1">
      <c r="A16" s="120"/>
      <c r="B16" s="14" t="s">
        <v>131</v>
      </c>
      <c r="C16" s="12"/>
      <c r="D16" s="12"/>
      <c r="E16" s="12"/>
      <c r="F16" s="12"/>
      <c r="G16" s="12"/>
      <c r="H16" s="12">
        <v>5.5E-2</v>
      </c>
      <c r="I16" s="12">
        <v>5</v>
      </c>
      <c r="J16" s="12">
        <v>8</v>
      </c>
      <c r="K16" s="12"/>
      <c r="L16" s="12">
        <v>1</v>
      </c>
      <c r="M16" s="12"/>
      <c r="N16" s="12"/>
      <c r="O16" s="12"/>
      <c r="P16" s="12"/>
      <c r="Q16" s="12"/>
      <c r="R16" s="12"/>
      <c r="S16"/>
    </row>
    <row r="17" spans="1:21" ht="24" customHeight="1">
      <c r="A17" s="120"/>
      <c r="B17" s="14" t="s">
        <v>161</v>
      </c>
      <c r="C17" s="12"/>
      <c r="D17" s="12"/>
      <c r="E17" s="12"/>
      <c r="F17" s="12"/>
      <c r="G17" s="12">
        <v>3.0000000000000001E-3</v>
      </c>
      <c r="H17" s="12"/>
      <c r="I17" s="12"/>
      <c r="J17" s="12">
        <v>8</v>
      </c>
      <c r="K17" s="12">
        <v>10</v>
      </c>
      <c r="L17" s="12">
        <v>1</v>
      </c>
      <c r="M17" s="12">
        <v>47</v>
      </c>
      <c r="N17" s="12">
        <v>0.01</v>
      </c>
      <c r="O17" s="12"/>
      <c r="P17" s="12"/>
      <c r="Q17" s="12"/>
      <c r="R17" s="12"/>
      <c r="S17"/>
    </row>
    <row r="18" spans="1:21" ht="29.25" customHeight="1">
      <c r="A18" s="120"/>
      <c r="B18" s="14" t="s">
        <v>133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v>1E-3</v>
      </c>
      <c r="Q18" s="12">
        <v>20</v>
      </c>
      <c r="R18" s="12"/>
      <c r="S18"/>
    </row>
    <row r="19" spans="1:21" ht="26.25" customHeight="1">
      <c r="A19" s="120"/>
      <c r="B19" s="33" t="s">
        <v>103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 t="s">
        <v>162</v>
      </c>
      <c r="S19"/>
    </row>
    <row r="20" spans="1:21" ht="24" customHeight="1">
      <c r="A20" s="121" t="s">
        <v>27</v>
      </c>
      <c r="B20" s="122"/>
      <c r="C20" s="17">
        <v>3.5000000000000003E-2</v>
      </c>
      <c r="D20" s="18">
        <v>0.12</v>
      </c>
      <c r="E20" s="18">
        <v>5.0000000000000001E-3</v>
      </c>
      <c r="F20" s="17">
        <v>5.0000000000000001E-3</v>
      </c>
      <c r="G20" s="17">
        <v>3.0000000000000001E-3</v>
      </c>
      <c r="H20" s="17">
        <v>5.5E-2</v>
      </c>
      <c r="I20" s="17">
        <v>5.0000000000000001E-3</v>
      </c>
      <c r="J20" s="17">
        <v>0.02</v>
      </c>
      <c r="K20" s="17">
        <v>0.01</v>
      </c>
      <c r="L20" s="17">
        <v>4.0000000000000001E-3</v>
      </c>
      <c r="M20" s="17">
        <v>4.7E-2</v>
      </c>
      <c r="N20" s="17">
        <v>0.01</v>
      </c>
      <c r="O20" s="17">
        <v>5.3999999999999999E-2</v>
      </c>
      <c r="P20" s="17">
        <v>1E-3</v>
      </c>
      <c r="Q20" s="17">
        <v>0.02</v>
      </c>
      <c r="R20" s="17">
        <v>0.14099999999999999</v>
      </c>
      <c r="S20"/>
    </row>
    <row r="21" spans="1:21" ht="24" customHeight="1">
      <c r="A21" s="133" t="s">
        <v>26</v>
      </c>
      <c r="B21" s="122"/>
      <c r="C21" s="23">
        <f>$B$10*C20</f>
        <v>0.84000000000000008</v>
      </c>
      <c r="D21" s="23">
        <f t="shared" ref="D21:R21" si="0">$B$10*D20</f>
        <v>2.88</v>
      </c>
      <c r="E21" s="23">
        <f t="shared" si="0"/>
        <v>0.12</v>
      </c>
      <c r="F21" s="23">
        <f t="shared" si="0"/>
        <v>0.12</v>
      </c>
      <c r="G21" s="23">
        <f t="shared" si="0"/>
        <v>7.2000000000000008E-2</v>
      </c>
      <c r="H21" s="23">
        <f t="shared" si="0"/>
        <v>1.32</v>
      </c>
      <c r="I21" s="23">
        <f t="shared" si="0"/>
        <v>0.12</v>
      </c>
      <c r="J21" s="23">
        <v>0.308</v>
      </c>
      <c r="K21" s="23">
        <f t="shared" si="0"/>
        <v>0.24</v>
      </c>
      <c r="L21" s="23">
        <f t="shared" si="0"/>
        <v>9.6000000000000002E-2</v>
      </c>
      <c r="M21" s="23">
        <f t="shared" si="0"/>
        <v>1.1280000000000001</v>
      </c>
      <c r="N21" s="23">
        <f t="shared" si="0"/>
        <v>0.24</v>
      </c>
      <c r="O21" s="23">
        <v>1.296</v>
      </c>
      <c r="P21" s="23">
        <f t="shared" si="0"/>
        <v>2.4E-2</v>
      </c>
      <c r="Q21" s="23">
        <f t="shared" si="0"/>
        <v>0.48</v>
      </c>
      <c r="R21" s="23">
        <f t="shared" si="0"/>
        <v>3.3839999999999995</v>
      </c>
      <c r="S21"/>
    </row>
    <row r="22" spans="1:21" ht="30" customHeight="1">
      <c r="A22" s="133" t="s">
        <v>25</v>
      </c>
      <c r="B22" s="122"/>
      <c r="C22" s="107">
        <v>60</v>
      </c>
      <c r="D22" s="107">
        <v>90</v>
      </c>
      <c r="E22" s="107">
        <v>50</v>
      </c>
      <c r="F22" s="109">
        <v>685</v>
      </c>
      <c r="G22" s="109">
        <v>50</v>
      </c>
      <c r="H22" s="109">
        <v>400</v>
      </c>
      <c r="I22" s="109">
        <v>100</v>
      </c>
      <c r="J22" s="107">
        <v>30</v>
      </c>
      <c r="K22" s="107">
        <v>60</v>
      </c>
      <c r="L22" s="107">
        <v>20</v>
      </c>
      <c r="M22" s="107">
        <v>80</v>
      </c>
      <c r="N22" s="107">
        <v>117</v>
      </c>
      <c r="O22" s="107">
        <v>48</v>
      </c>
      <c r="P22" s="107">
        <v>900</v>
      </c>
      <c r="Q22" s="107">
        <v>50</v>
      </c>
      <c r="R22" s="107">
        <v>80</v>
      </c>
      <c r="S22"/>
    </row>
    <row r="23" spans="1:21" ht="31.5" customHeight="1" thickBot="1">
      <c r="A23" s="117" t="s">
        <v>24</v>
      </c>
      <c r="B23" s="118"/>
      <c r="C23" s="1">
        <f>C22*C21</f>
        <v>50.400000000000006</v>
      </c>
      <c r="D23" s="1">
        <f t="shared" ref="D23:R23" si="1">D22*D21</f>
        <v>259.2</v>
      </c>
      <c r="E23" s="1">
        <f t="shared" si="1"/>
        <v>6</v>
      </c>
      <c r="F23" s="1">
        <f t="shared" si="1"/>
        <v>82.2</v>
      </c>
      <c r="G23" s="1">
        <f t="shared" si="1"/>
        <v>3.6000000000000005</v>
      </c>
      <c r="H23" s="1">
        <f t="shared" si="1"/>
        <v>528</v>
      </c>
      <c r="I23" s="1">
        <f t="shared" si="1"/>
        <v>12</v>
      </c>
      <c r="J23" s="1">
        <f t="shared" si="1"/>
        <v>9.24</v>
      </c>
      <c r="K23" s="1">
        <f t="shared" si="1"/>
        <v>14.399999999999999</v>
      </c>
      <c r="L23" s="1">
        <f t="shared" si="1"/>
        <v>1.92</v>
      </c>
      <c r="M23" s="1">
        <f t="shared" si="1"/>
        <v>90.240000000000009</v>
      </c>
      <c r="N23" s="1">
        <f t="shared" si="1"/>
        <v>28.08</v>
      </c>
      <c r="O23" s="1">
        <v>62.4</v>
      </c>
      <c r="P23" s="1">
        <f t="shared" si="1"/>
        <v>21.6</v>
      </c>
      <c r="Q23" s="1">
        <f t="shared" si="1"/>
        <v>24</v>
      </c>
      <c r="R23" s="1">
        <f t="shared" si="1"/>
        <v>270.71999999999997</v>
      </c>
      <c r="S23" s="27">
        <f>SUM(C23:R23)</f>
        <v>1464</v>
      </c>
    </row>
    <row r="24" spans="1:21" ht="18.75">
      <c r="A24" s="20" t="s">
        <v>10</v>
      </c>
      <c r="B24" s="21">
        <f>S23</f>
        <v>1464</v>
      </c>
      <c r="U24"/>
    </row>
    <row r="25" spans="1:21" ht="15.75">
      <c r="A25" s="22"/>
      <c r="Q25"/>
      <c r="R25"/>
      <c r="S25"/>
    </row>
    <row r="26" spans="1:21" ht="30" customHeight="1">
      <c r="A26" s="22" t="s">
        <v>74</v>
      </c>
      <c r="O26" s="2" t="s">
        <v>163</v>
      </c>
    </row>
  </sheetData>
  <mergeCells count="19">
    <mergeCell ref="A2:S2"/>
    <mergeCell ref="A3:S3"/>
    <mergeCell ref="A4:S4"/>
    <mergeCell ref="U6:V6"/>
    <mergeCell ref="U7:V7"/>
    <mergeCell ref="U8:V8"/>
    <mergeCell ref="S7:T7"/>
    <mergeCell ref="A20:B20"/>
    <mergeCell ref="B9:E9"/>
    <mergeCell ref="F9:L9"/>
    <mergeCell ref="M9:R9"/>
    <mergeCell ref="A22:B22"/>
    <mergeCell ref="A23:B23"/>
    <mergeCell ref="U9:V9"/>
    <mergeCell ref="B10:E10"/>
    <mergeCell ref="F11:L11"/>
    <mergeCell ref="M10:R10"/>
    <mergeCell ref="A14:A19"/>
    <mergeCell ref="A21:B2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B11" sqref="B11"/>
    </sheetView>
  </sheetViews>
  <sheetFormatPr defaultRowHeight="15"/>
  <cols>
    <col min="1" max="1" width="9.140625" style="2"/>
    <col min="2" max="2" width="29.140625" style="2" customWidth="1"/>
    <col min="3" max="3" width="8.85546875" style="2" customWidth="1"/>
    <col min="4" max="4" width="7.42578125" style="2" customWidth="1"/>
    <col min="5" max="5" width="8.28515625" style="2" customWidth="1"/>
    <col min="6" max="6" width="8.5703125" style="2" customWidth="1"/>
    <col min="7" max="7" width="8.28515625" style="2" customWidth="1"/>
    <col min="8" max="8" width="7.7109375" style="2" customWidth="1"/>
    <col min="9" max="10" width="8.140625" style="2" customWidth="1"/>
    <col min="11" max="11" width="7.7109375" style="2" customWidth="1"/>
    <col min="12" max="12" width="7.42578125" style="2" customWidth="1"/>
    <col min="13" max="13" width="8.5703125" style="2" customWidth="1"/>
    <col min="14" max="14" width="7.5703125" style="2" customWidth="1"/>
    <col min="15" max="15" width="9.140625" style="2" customWidth="1"/>
    <col min="16" max="16384" width="9.140625" style="2"/>
  </cols>
  <sheetData>
    <row r="1" spans="1:16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6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6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6" ht="15.75">
      <c r="A4" s="131" t="s">
        <v>155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6">
      <c r="A5" s="3" t="s">
        <v>1</v>
      </c>
    </row>
    <row r="6" spans="1:16">
      <c r="A6" s="4" t="s">
        <v>152</v>
      </c>
      <c r="B6" s="5"/>
      <c r="C6" s="5"/>
      <c r="D6" s="5"/>
      <c r="E6" s="5"/>
      <c r="F6" s="5"/>
      <c r="G6" s="5"/>
      <c r="H6" s="5"/>
    </row>
    <row r="7" spans="1:16">
      <c r="A7" s="6" t="s">
        <v>51</v>
      </c>
      <c r="N7" s="48" t="s">
        <v>57</v>
      </c>
    </row>
    <row r="8" spans="1:16" ht="15.75" thickBot="1">
      <c r="A8" s="6" t="s">
        <v>79</v>
      </c>
    </row>
    <row r="9" spans="1:16">
      <c r="A9" s="6"/>
      <c r="B9" s="146" t="s">
        <v>20</v>
      </c>
      <c r="C9" s="147"/>
      <c r="D9" s="147"/>
      <c r="E9" s="147"/>
      <c r="F9" s="147" t="s">
        <v>21</v>
      </c>
      <c r="G9" s="147"/>
      <c r="H9" s="147"/>
      <c r="I9" s="147"/>
      <c r="J9" s="147" t="s">
        <v>23</v>
      </c>
      <c r="K9" s="147"/>
      <c r="L9" s="147"/>
      <c r="M9" s="148"/>
    </row>
    <row r="10" spans="1:16" ht="15.75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4">
        <v>3599</v>
      </c>
      <c r="K10" s="144"/>
      <c r="L10" s="144"/>
      <c r="M10" s="145"/>
    </row>
    <row r="11" spans="1:16" ht="20.25" customHeight="1" thickBot="1">
      <c r="A11" s="7"/>
    </row>
    <row r="12" spans="1:16" ht="65.25" customHeight="1">
      <c r="A12" s="8"/>
      <c r="B12" s="9"/>
      <c r="C12" s="10" t="s">
        <v>48</v>
      </c>
      <c r="D12" s="10" t="s">
        <v>17</v>
      </c>
      <c r="E12" s="10" t="s">
        <v>63</v>
      </c>
      <c r="F12" s="10" t="s">
        <v>12</v>
      </c>
      <c r="G12" s="10" t="s">
        <v>34</v>
      </c>
      <c r="H12" s="10" t="s">
        <v>64</v>
      </c>
      <c r="I12" s="10" t="s">
        <v>75</v>
      </c>
      <c r="J12" s="10" t="s">
        <v>38</v>
      </c>
      <c r="K12" s="10" t="s">
        <v>39</v>
      </c>
      <c r="L12" s="10" t="s">
        <v>8</v>
      </c>
      <c r="M12" s="10" t="s">
        <v>28</v>
      </c>
      <c r="N12" s="10" t="s">
        <v>14</v>
      </c>
      <c r="O12" s="10" t="s">
        <v>77</v>
      </c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</row>
    <row r="14" spans="1:16" ht="28.5" customHeight="1">
      <c r="A14" s="156" t="s">
        <v>35</v>
      </c>
      <c r="B14" s="90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</row>
    <row r="15" spans="1:16" ht="23.25" customHeight="1">
      <c r="A15" s="156"/>
      <c r="B15" s="95" t="s">
        <v>60</v>
      </c>
      <c r="C15" s="66">
        <v>90</v>
      </c>
      <c r="D15" s="66">
        <v>24</v>
      </c>
      <c r="E15" s="66"/>
      <c r="F15" s="66">
        <v>2</v>
      </c>
      <c r="G15" s="66">
        <v>15</v>
      </c>
      <c r="H15" s="66">
        <v>5</v>
      </c>
      <c r="I15" s="66">
        <v>5</v>
      </c>
      <c r="J15" s="66">
        <v>2</v>
      </c>
      <c r="K15" s="66">
        <v>60</v>
      </c>
      <c r="L15" s="66">
        <v>15</v>
      </c>
      <c r="M15" s="66"/>
      <c r="N15" s="66"/>
      <c r="O15" s="66"/>
      <c r="P15" s="69"/>
    </row>
    <row r="16" spans="1:16" ht="30" customHeight="1">
      <c r="A16" s="156"/>
      <c r="B16" s="96" t="s">
        <v>143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9"/>
    </row>
    <row r="17" spans="1:16" ht="33.75" customHeight="1">
      <c r="A17" s="156"/>
      <c r="B17" s="96" t="s">
        <v>61</v>
      </c>
      <c r="C17" s="66"/>
      <c r="D17" s="66"/>
      <c r="E17" s="66">
        <v>5</v>
      </c>
      <c r="F17" s="66">
        <v>1</v>
      </c>
      <c r="G17" s="66"/>
      <c r="H17" s="66"/>
      <c r="I17" s="66"/>
      <c r="J17" s="66"/>
      <c r="K17" s="66"/>
      <c r="L17" s="66"/>
      <c r="M17" s="66"/>
      <c r="N17" s="66"/>
      <c r="O17" s="66"/>
      <c r="P17" s="69"/>
    </row>
    <row r="18" spans="1:16" ht="24.75" customHeight="1">
      <c r="A18" s="156"/>
      <c r="B18" s="97" t="s">
        <v>32</v>
      </c>
      <c r="C18" s="66"/>
      <c r="D18" s="66">
        <v>0.14000000000000001</v>
      </c>
      <c r="E18" s="66"/>
      <c r="F18" s="66"/>
      <c r="G18" s="66"/>
      <c r="H18" s="66"/>
      <c r="I18" s="66"/>
      <c r="J18" s="66"/>
      <c r="K18" s="66"/>
      <c r="L18" s="66"/>
      <c r="M18" s="66">
        <v>2E-3</v>
      </c>
      <c r="N18" s="66">
        <v>20</v>
      </c>
      <c r="O18" s="66"/>
      <c r="P18" s="69"/>
    </row>
    <row r="19" spans="1:16" ht="29.25" customHeight="1">
      <c r="A19" s="156"/>
      <c r="B19" s="90" t="s">
        <v>77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>
        <v>0.13700000000000001</v>
      </c>
      <c r="P19" s="69"/>
    </row>
    <row r="20" spans="1:16" ht="33.75" customHeight="1">
      <c r="A20" s="138" t="s">
        <v>27</v>
      </c>
      <c r="B20" s="139"/>
      <c r="C20" s="107">
        <v>0.09</v>
      </c>
      <c r="D20" s="111">
        <v>0.16400000000000001</v>
      </c>
      <c r="E20" s="107">
        <v>5.0000000000000001E-3</v>
      </c>
      <c r="F20" s="107">
        <v>6.0000000000000001E-3</v>
      </c>
      <c r="G20" s="107">
        <v>1.4999999999999999E-2</v>
      </c>
      <c r="H20" s="107">
        <v>5.0000000000000001E-3</v>
      </c>
      <c r="I20" s="107">
        <v>5.0000000000000001E-3</v>
      </c>
      <c r="J20" s="107">
        <v>2</v>
      </c>
      <c r="K20" s="107">
        <v>0.06</v>
      </c>
      <c r="L20" s="107">
        <v>6.5000000000000002E-2</v>
      </c>
      <c r="M20" s="107">
        <v>2E-3</v>
      </c>
      <c r="N20" s="107">
        <v>0.02</v>
      </c>
      <c r="O20" s="107">
        <v>0.13700000000000001</v>
      </c>
      <c r="P20" s="69"/>
    </row>
    <row r="21" spans="1:16" ht="30" customHeight="1">
      <c r="A21" s="136" t="s">
        <v>26</v>
      </c>
      <c r="B21" s="137"/>
      <c r="C21" s="67">
        <f>$B$10*C20</f>
        <v>3.33</v>
      </c>
      <c r="D21" s="67">
        <f t="shared" ref="D21:O21" si="0">$B$10*D20</f>
        <v>6.0680000000000005</v>
      </c>
      <c r="E21" s="67">
        <f t="shared" si="0"/>
        <v>0.185</v>
      </c>
      <c r="F21" s="67">
        <f t="shared" si="0"/>
        <v>0.222</v>
      </c>
      <c r="G21" s="67">
        <f t="shared" si="0"/>
        <v>0.55499999999999994</v>
      </c>
      <c r="H21" s="67">
        <f t="shared" si="0"/>
        <v>0.185</v>
      </c>
      <c r="I21" s="67">
        <f t="shared" si="0"/>
        <v>0.185</v>
      </c>
      <c r="J21" s="67">
        <v>2</v>
      </c>
      <c r="K21" s="67">
        <f t="shared" si="0"/>
        <v>2.2199999999999998</v>
      </c>
      <c r="L21" s="67">
        <f t="shared" si="0"/>
        <v>2.4050000000000002</v>
      </c>
      <c r="M21" s="67">
        <f t="shared" si="0"/>
        <v>7.3999999999999996E-2</v>
      </c>
      <c r="N21" s="67">
        <f t="shared" si="0"/>
        <v>0.74</v>
      </c>
      <c r="O21" s="67">
        <f t="shared" si="0"/>
        <v>5.0690000000000008</v>
      </c>
      <c r="P21" s="69"/>
    </row>
    <row r="22" spans="1:16" ht="38.25" customHeight="1">
      <c r="A22" s="136" t="s">
        <v>25</v>
      </c>
      <c r="B22" s="137"/>
      <c r="C22" s="107">
        <v>200</v>
      </c>
      <c r="D22" s="107">
        <v>90</v>
      </c>
      <c r="E22" s="107">
        <v>680</v>
      </c>
      <c r="F22" s="107">
        <v>20</v>
      </c>
      <c r="G22" s="107">
        <v>30</v>
      </c>
      <c r="H22" s="107">
        <v>150</v>
      </c>
      <c r="I22" s="107">
        <v>200</v>
      </c>
      <c r="J22" s="107">
        <v>6.5</v>
      </c>
      <c r="K22" s="107">
        <v>60</v>
      </c>
      <c r="L22" s="107">
        <v>40</v>
      </c>
      <c r="M22" s="107">
        <v>700</v>
      </c>
      <c r="N22" s="107">
        <v>50</v>
      </c>
      <c r="O22" s="107">
        <v>100</v>
      </c>
      <c r="P22" s="69"/>
    </row>
    <row r="23" spans="1:16" ht="39.75" customHeight="1" thickBot="1">
      <c r="A23" s="134" t="s">
        <v>24</v>
      </c>
      <c r="B23" s="135"/>
      <c r="C23" s="68">
        <f>C21*C22</f>
        <v>666</v>
      </c>
      <c r="D23" s="68">
        <f t="shared" ref="D23:O23" si="1">D21*D22</f>
        <v>546.12</v>
      </c>
      <c r="E23" s="68">
        <f t="shared" si="1"/>
        <v>125.8</v>
      </c>
      <c r="F23" s="68">
        <f t="shared" si="1"/>
        <v>4.4400000000000004</v>
      </c>
      <c r="G23" s="68">
        <f t="shared" si="1"/>
        <v>16.649999999999999</v>
      </c>
      <c r="H23" s="68">
        <f t="shared" si="1"/>
        <v>27.75</v>
      </c>
      <c r="I23" s="68">
        <f t="shared" si="1"/>
        <v>37</v>
      </c>
      <c r="J23" s="68">
        <f t="shared" si="1"/>
        <v>13</v>
      </c>
      <c r="K23" s="68">
        <f t="shared" si="1"/>
        <v>133.19999999999999</v>
      </c>
      <c r="L23" s="68">
        <f t="shared" si="1"/>
        <v>96.200000000000017</v>
      </c>
      <c r="M23" s="68">
        <f t="shared" si="1"/>
        <v>51.8</v>
      </c>
      <c r="N23" s="68">
        <f t="shared" si="1"/>
        <v>37</v>
      </c>
      <c r="O23" s="68">
        <f t="shared" si="1"/>
        <v>506.90000000000009</v>
      </c>
      <c r="P23" s="71">
        <f>SUM(C23:O23)</f>
        <v>2261.86</v>
      </c>
    </row>
    <row r="24" spans="1:16" ht="18.75">
      <c r="A24" s="20" t="s">
        <v>10</v>
      </c>
      <c r="B24" s="21">
        <f>P23</f>
        <v>2261.86</v>
      </c>
    </row>
    <row r="25" spans="1:16" ht="15.75">
      <c r="A25" s="22"/>
      <c r="L25"/>
      <c r="M25"/>
      <c r="N25"/>
    </row>
    <row r="26" spans="1:16" ht="15.75">
      <c r="A26" s="22" t="s">
        <v>122</v>
      </c>
      <c r="G26" s="37" t="s">
        <v>69</v>
      </c>
      <c r="H26" s="36" t="s">
        <v>70</v>
      </c>
    </row>
  </sheetData>
  <mergeCells count="14">
    <mergeCell ref="A2:N2"/>
    <mergeCell ref="A3:N3"/>
    <mergeCell ref="A4:N4"/>
    <mergeCell ref="A22:B22"/>
    <mergeCell ref="A23:B23"/>
    <mergeCell ref="B10:E10"/>
    <mergeCell ref="F10:I10"/>
    <mergeCell ref="J10:M10"/>
    <mergeCell ref="A14:A19"/>
    <mergeCell ref="A20:B20"/>
    <mergeCell ref="A21:B21"/>
    <mergeCell ref="B9:E9"/>
    <mergeCell ref="F9:I9"/>
    <mergeCell ref="J9:M9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6"/>
  <sheetViews>
    <sheetView zoomScale="110" zoomScaleNormal="110" workbookViewId="0">
      <selection activeCell="H5" sqref="H5"/>
    </sheetView>
  </sheetViews>
  <sheetFormatPr defaultRowHeight="15"/>
  <cols>
    <col min="1" max="1" width="9.140625" style="2"/>
    <col min="2" max="2" width="24.5703125" style="2" customWidth="1"/>
    <col min="3" max="3" width="9.85546875" style="2" customWidth="1"/>
    <col min="4" max="4" width="9" style="2" customWidth="1"/>
    <col min="5" max="6" width="8.7109375" style="2" customWidth="1"/>
    <col min="7" max="7" width="8.85546875" style="2" customWidth="1"/>
    <col min="8" max="8" width="8.7109375" style="2" customWidth="1"/>
    <col min="9" max="9" width="8.28515625" style="2" customWidth="1"/>
    <col min="10" max="10" width="9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" style="2" customWidth="1"/>
    <col min="15" max="16" width="9" style="2" customWidth="1"/>
    <col min="17" max="17" width="9.28515625" style="2" customWidth="1"/>
    <col min="18" max="18" width="8.285156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9" ht="15.75" customHeigh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9" ht="15.75">
      <c r="A4" s="131" t="s">
        <v>149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9">
      <c r="A5" s="3" t="s">
        <v>1</v>
      </c>
      <c r="R5" s="24"/>
      <c r="S5" s="24"/>
    </row>
    <row r="6" spans="1:19">
      <c r="A6" s="4" t="s">
        <v>148</v>
      </c>
      <c r="B6" s="5"/>
      <c r="C6" s="5"/>
      <c r="D6" s="5"/>
      <c r="E6" s="5"/>
      <c r="F6" s="5"/>
      <c r="G6" s="5"/>
      <c r="H6" s="5"/>
      <c r="I6" s="5"/>
      <c r="R6" s="140" t="s">
        <v>29</v>
      </c>
      <c r="S6" s="140"/>
    </row>
    <row r="7" spans="1:19">
      <c r="A7" s="6" t="s">
        <v>51</v>
      </c>
      <c r="Q7" s="63" t="s">
        <v>57</v>
      </c>
      <c r="R7" s="140">
        <v>5042022</v>
      </c>
      <c r="S7" s="140"/>
    </row>
    <row r="8" spans="1:19" ht="15.75" thickBot="1">
      <c r="A8" s="6" t="s">
        <v>104</v>
      </c>
      <c r="R8" s="140"/>
      <c r="S8" s="140"/>
    </row>
    <row r="9" spans="1:19">
      <c r="A9" s="6"/>
      <c r="B9" s="146" t="s">
        <v>20</v>
      </c>
      <c r="C9" s="147"/>
      <c r="D9" s="147"/>
      <c r="E9" s="147"/>
      <c r="F9" s="81"/>
      <c r="G9" s="147" t="s">
        <v>21</v>
      </c>
      <c r="H9" s="147"/>
      <c r="I9" s="147"/>
      <c r="J9" s="147"/>
      <c r="K9" s="147"/>
      <c r="L9" s="147"/>
      <c r="M9" s="147"/>
      <c r="N9" s="147"/>
      <c r="O9" s="148"/>
      <c r="P9" s="75"/>
      <c r="R9" s="140"/>
      <c r="S9" s="140"/>
    </row>
    <row r="10" spans="1:19" ht="15.75" thickBot="1">
      <c r="A10" s="6"/>
      <c r="B10" s="142">
        <v>59</v>
      </c>
      <c r="C10" s="143"/>
      <c r="D10" s="143"/>
      <c r="E10" s="143"/>
      <c r="F10" s="80"/>
      <c r="G10" s="143">
        <v>61</v>
      </c>
      <c r="H10" s="143"/>
      <c r="I10" s="143"/>
      <c r="J10" s="143"/>
      <c r="K10" s="144">
        <v>3599</v>
      </c>
      <c r="L10" s="144"/>
      <c r="M10" s="144"/>
      <c r="N10" s="144"/>
      <c r="O10" s="145"/>
      <c r="P10" s="76"/>
      <c r="S10" s="2">
        <v>1</v>
      </c>
    </row>
    <row r="11" spans="1:19" ht="15.75" customHeight="1" thickBot="1">
      <c r="A11" s="7"/>
    </row>
    <row r="12" spans="1:19" ht="57" customHeight="1">
      <c r="A12" s="8"/>
      <c r="B12" s="9"/>
      <c r="C12" s="10" t="s">
        <v>6</v>
      </c>
      <c r="D12" s="10" t="s">
        <v>34</v>
      </c>
      <c r="E12" s="10" t="s">
        <v>22</v>
      </c>
      <c r="F12" s="10" t="s">
        <v>43</v>
      </c>
      <c r="G12" s="10" t="s">
        <v>7</v>
      </c>
      <c r="H12" s="10" t="s">
        <v>11</v>
      </c>
      <c r="I12" s="10" t="s">
        <v>33</v>
      </c>
      <c r="J12" s="10" t="s">
        <v>75</v>
      </c>
      <c r="K12" s="10" t="s">
        <v>8</v>
      </c>
      <c r="L12" s="10" t="s">
        <v>5</v>
      </c>
      <c r="M12" s="10" t="s">
        <v>45</v>
      </c>
      <c r="N12" s="10" t="s">
        <v>65</v>
      </c>
      <c r="O12" s="10" t="s">
        <v>14</v>
      </c>
      <c r="P12" s="10" t="s">
        <v>59</v>
      </c>
      <c r="Q12" s="10" t="s">
        <v>93</v>
      </c>
    </row>
    <row r="13" spans="1:19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</row>
    <row r="14" spans="1:19">
      <c r="A14" s="120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>
        <v>50</v>
      </c>
      <c r="L14" s="12"/>
      <c r="M14" s="12"/>
      <c r="N14" s="12"/>
      <c r="O14" s="12"/>
      <c r="P14" s="12"/>
      <c r="Q14" s="12"/>
    </row>
    <row r="15" spans="1:19">
      <c r="A15" s="120"/>
      <c r="B15" s="57" t="s">
        <v>123</v>
      </c>
      <c r="C15" s="12">
        <v>80</v>
      </c>
      <c r="D15" s="12">
        <v>15</v>
      </c>
      <c r="E15" s="12">
        <v>18</v>
      </c>
      <c r="F15" s="12">
        <v>105</v>
      </c>
      <c r="G15" s="12">
        <v>6</v>
      </c>
      <c r="H15" s="12">
        <v>55</v>
      </c>
      <c r="I15" s="12">
        <v>5</v>
      </c>
      <c r="J15" s="12"/>
      <c r="K15" s="12"/>
      <c r="L15" s="12">
        <v>2</v>
      </c>
      <c r="M15" s="12"/>
      <c r="N15" s="12"/>
      <c r="O15" s="12"/>
      <c r="P15" s="12"/>
      <c r="Q15" s="12"/>
    </row>
    <row r="16" spans="1:19">
      <c r="A16" s="120"/>
      <c r="B16" s="58" t="s">
        <v>72</v>
      </c>
      <c r="C16" s="12"/>
      <c r="D16" s="12">
        <v>15</v>
      </c>
      <c r="E16" s="12"/>
      <c r="F16" s="12"/>
      <c r="G16" s="12"/>
      <c r="H16" s="12"/>
      <c r="I16" s="12">
        <v>5</v>
      </c>
      <c r="J16" s="12">
        <v>5</v>
      </c>
      <c r="K16" s="12">
        <v>10</v>
      </c>
      <c r="L16" s="12">
        <v>2</v>
      </c>
      <c r="M16" s="12"/>
      <c r="N16" s="12"/>
      <c r="O16" s="12"/>
      <c r="P16" s="12"/>
      <c r="Q16" s="12"/>
    </row>
    <row r="17" spans="1:18">
      <c r="A17" s="120"/>
      <c r="B17" s="58" t="s">
        <v>62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0.1</v>
      </c>
      <c r="N17" s="12">
        <v>2</v>
      </c>
      <c r="O17" s="12">
        <v>20</v>
      </c>
      <c r="P17" s="12"/>
      <c r="Q17" s="12"/>
    </row>
    <row r="18" spans="1:18">
      <c r="A18" s="120"/>
      <c r="B18" s="58" t="s">
        <v>93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1</v>
      </c>
    </row>
    <row r="19" spans="1:18">
      <c r="A19" s="120"/>
      <c r="B19" s="59" t="s">
        <v>59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0.15</v>
      </c>
      <c r="Q19" s="12"/>
    </row>
    <row r="20" spans="1:18" ht="24" customHeight="1">
      <c r="A20" s="121" t="s">
        <v>27</v>
      </c>
      <c r="B20" s="122"/>
      <c r="C20" s="17">
        <v>0.08</v>
      </c>
      <c r="D20" s="18">
        <v>0.03</v>
      </c>
      <c r="E20" s="17">
        <v>1.7999999999999999E-2</v>
      </c>
      <c r="F20" s="17">
        <v>0.105</v>
      </c>
      <c r="G20" s="17">
        <v>6.0000000000000001E-3</v>
      </c>
      <c r="H20" s="17">
        <v>5.5E-2</v>
      </c>
      <c r="I20" s="17">
        <v>0.01</v>
      </c>
      <c r="J20" s="17">
        <v>5.0000000000000001E-3</v>
      </c>
      <c r="K20" s="17">
        <v>0.06</v>
      </c>
      <c r="L20" s="17">
        <v>4.0000000000000001E-3</v>
      </c>
      <c r="M20" s="17">
        <v>1E-3</v>
      </c>
      <c r="N20" s="17">
        <v>2</v>
      </c>
      <c r="O20" s="17">
        <v>0.02</v>
      </c>
      <c r="P20" s="17">
        <v>0.15</v>
      </c>
      <c r="Q20" s="17">
        <v>1</v>
      </c>
    </row>
    <row r="21" spans="1:18" ht="21" customHeight="1">
      <c r="A21" s="133" t="s">
        <v>26</v>
      </c>
      <c r="B21" s="122"/>
      <c r="C21" s="67">
        <f>$B$10*C20</f>
        <v>4.72</v>
      </c>
      <c r="D21" s="67">
        <f t="shared" ref="D21:Q21" si="0">$B$10*D20</f>
        <v>1.77</v>
      </c>
      <c r="E21" s="67">
        <f t="shared" si="0"/>
        <v>1.0619999999999998</v>
      </c>
      <c r="F21" s="67">
        <f t="shared" si="0"/>
        <v>6.1949999999999994</v>
      </c>
      <c r="G21" s="67">
        <f t="shared" si="0"/>
        <v>0.35399999999999998</v>
      </c>
      <c r="H21" s="67">
        <f t="shared" si="0"/>
        <v>3.2450000000000001</v>
      </c>
      <c r="I21" s="67">
        <f t="shared" si="0"/>
        <v>0.59</v>
      </c>
      <c r="J21" s="67">
        <f t="shared" si="0"/>
        <v>0.29499999999999998</v>
      </c>
      <c r="K21" s="67">
        <f t="shared" si="0"/>
        <v>3.54</v>
      </c>
      <c r="L21" s="67">
        <f t="shared" si="0"/>
        <v>0.23600000000000002</v>
      </c>
      <c r="M21" s="67">
        <f t="shared" si="0"/>
        <v>5.9000000000000004E-2</v>
      </c>
      <c r="N21" s="67">
        <v>2</v>
      </c>
      <c r="O21" s="67">
        <f t="shared" si="0"/>
        <v>1.18</v>
      </c>
      <c r="P21" s="67">
        <f t="shared" si="0"/>
        <v>8.85</v>
      </c>
      <c r="Q21" s="67">
        <f t="shared" si="0"/>
        <v>59</v>
      </c>
    </row>
    <row r="22" spans="1:18" ht="25.5" customHeight="1">
      <c r="A22" s="133" t="s">
        <v>25</v>
      </c>
      <c r="B22" s="122"/>
      <c r="C22" s="17">
        <v>60</v>
      </c>
      <c r="D22" s="17">
        <v>30</v>
      </c>
      <c r="E22" s="17">
        <v>60</v>
      </c>
      <c r="F22" s="17">
        <v>45</v>
      </c>
      <c r="G22" s="17">
        <v>100</v>
      </c>
      <c r="H22" s="17">
        <v>400</v>
      </c>
      <c r="I22" s="17">
        <v>150</v>
      </c>
      <c r="J22" s="17">
        <v>200</v>
      </c>
      <c r="K22" s="17">
        <v>48</v>
      </c>
      <c r="L22" s="17">
        <v>20</v>
      </c>
      <c r="M22" s="17">
        <v>900</v>
      </c>
      <c r="N22" s="17">
        <v>30</v>
      </c>
      <c r="O22" s="17">
        <v>50</v>
      </c>
      <c r="P22" s="17">
        <v>80</v>
      </c>
      <c r="Q22" s="17">
        <v>6.5</v>
      </c>
    </row>
    <row r="23" spans="1:18" ht="27" customHeight="1" thickBot="1">
      <c r="A23" s="117" t="s">
        <v>24</v>
      </c>
      <c r="B23" s="118"/>
      <c r="C23" s="68">
        <f>C21*C22</f>
        <v>283.2</v>
      </c>
      <c r="D23" s="68">
        <f t="shared" ref="D23:Q23" si="1">D21*D22</f>
        <v>53.1</v>
      </c>
      <c r="E23" s="68">
        <f t="shared" si="1"/>
        <v>63.719999999999992</v>
      </c>
      <c r="F23" s="68">
        <f t="shared" si="1"/>
        <v>278.77499999999998</v>
      </c>
      <c r="G23" s="68">
        <f t="shared" si="1"/>
        <v>35.4</v>
      </c>
      <c r="H23" s="68">
        <f t="shared" si="1"/>
        <v>1298</v>
      </c>
      <c r="I23" s="68">
        <f t="shared" si="1"/>
        <v>88.5</v>
      </c>
      <c r="J23" s="68">
        <f t="shared" si="1"/>
        <v>59</v>
      </c>
      <c r="K23" s="68">
        <f t="shared" si="1"/>
        <v>169.92000000000002</v>
      </c>
      <c r="L23" s="68">
        <f t="shared" si="1"/>
        <v>4.7200000000000006</v>
      </c>
      <c r="M23" s="68">
        <f t="shared" si="1"/>
        <v>53.1</v>
      </c>
      <c r="N23" s="68">
        <f t="shared" si="1"/>
        <v>60</v>
      </c>
      <c r="O23" s="68">
        <f t="shared" si="1"/>
        <v>59</v>
      </c>
      <c r="P23" s="68">
        <f t="shared" si="1"/>
        <v>708</v>
      </c>
      <c r="Q23" s="68">
        <f t="shared" si="1"/>
        <v>383.5</v>
      </c>
      <c r="R23" s="54">
        <f>SUM(C23:Q23)</f>
        <v>3597.9349999999995</v>
      </c>
    </row>
    <row r="24" spans="1:18" ht="18.75">
      <c r="A24" s="20" t="s">
        <v>10</v>
      </c>
      <c r="B24" s="21">
        <f>R23</f>
        <v>3597.9349999999995</v>
      </c>
    </row>
    <row r="25" spans="1:18" ht="15.75">
      <c r="A25" s="22"/>
      <c r="N25"/>
      <c r="O25"/>
      <c r="P25"/>
      <c r="Q25"/>
    </row>
    <row r="26" spans="1:18" ht="15.75">
      <c r="A26" s="22" t="s">
        <v>74</v>
      </c>
    </row>
  </sheetData>
  <mergeCells count="18">
    <mergeCell ref="R6:S6"/>
    <mergeCell ref="R7:S7"/>
    <mergeCell ref="R8:S8"/>
    <mergeCell ref="A2:Q2"/>
    <mergeCell ref="A3:Q3"/>
    <mergeCell ref="A4:Q4"/>
    <mergeCell ref="A22:B22"/>
    <mergeCell ref="A23:B23"/>
    <mergeCell ref="R9:S9"/>
    <mergeCell ref="B10:E10"/>
    <mergeCell ref="G10:J10"/>
    <mergeCell ref="K10:O10"/>
    <mergeCell ref="A14:A19"/>
    <mergeCell ref="A20:B20"/>
    <mergeCell ref="A21:B21"/>
    <mergeCell ref="B9:E9"/>
    <mergeCell ref="G9:J9"/>
    <mergeCell ref="K9:O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Лист19</vt:lpstr>
      <vt:lpstr>Лист13</vt:lpstr>
      <vt:lpstr>Лист14</vt:lpstr>
      <vt:lpstr>Лист15</vt:lpstr>
      <vt:lpstr>Лист16</vt:lpstr>
      <vt:lpstr>Лист17</vt:lpstr>
      <vt:lpstr>Лист18</vt:lpstr>
      <vt:lpstr>Лист20</vt:lpstr>
      <vt:lpstr>Лист21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111</cp:lastModifiedBy>
  <cp:lastPrinted>2021-11-24T06:08:09Z</cp:lastPrinted>
  <dcterms:created xsi:type="dcterms:W3CDTF">2020-09-25T16:10:14Z</dcterms:created>
  <dcterms:modified xsi:type="dcterms:W3CDTF">2021-11-25T06:00:45Z</dcterms:modified>
</cp:coreProperties>
</file>